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jmve\Desktop\TT 2025\"/>
    </mc:Choice>
  </mc:AlternateContent>
  <xr:revisionPtr revIDLastSave="0" documentId="8_{5980B6E2-0A2B-46B7-8DF7-25C6DBE4F0A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schrijfformulier" sheetId="1" r:id="rId1"/>
    <sheet name="Vraagprogramma" sheetId="2" state="hidden" r:id="rId2"/>
    <sheet name="Handleiding" sheetId="8" r:id="rId3"/>
    <sheet name="Verenigingen" sheetId="10" state="hidden" r:id="rId4"/>
    <sheet name="Inschijfgeld ed" sheetId="7" state="hidden" r:id="rId5"/>
  </sheets>
  <externalReferences>
    <externalReference r:id="rId6"/>
  </externalReferences>
  <definedNames>
    <definedName name="_xlnm._FilterDatabase" localSheetId="1" hidden="1">Vraagprogramma!$A$2:$E$12440</definedName>
    <definedName name="_xlnm.Print_Area" localSheetId="2">Handleiding!$A$1:$K$93</definedName>
    <definedName name="_xlnm.Print_Area" localSheetId="4">'Inschijfgeld ed'!$A$1:$B$69</definedName>
    <definedName name="_xlnm.Print_Area" localSheetId="0">Inschrijfformulier!$A$1:$M$83</definedName>
    <definedName name="JaNee" localSheetId="3">#REF!</definedName>
    <definedName name="JaNee">#REF!</definedName>
    <definedName name="MAILEN">Inschrijfformulier!$A$1:$M$80</definedName>
    <definedName name="_xlnm.Extract" localSheetId="3">'[1]Inschijfgeld ed'!$B$3:$B$4</definedName>
    <definedName name="_xlnm.Extract">'Inschijfgeld ed'!$B$3:$B$4</definedName>
    <definedName name="Prijzen_keuze_aan__Ja_Nee" localSheetId="4">'Inschijfgeld ed'!$A$53:$A$54</definedName>
    <definedName name="Vraagprogramma_2010_2015_kleur_en_postuur_15_02_2010_1" localSheetId="1">Vraagprogramma!$A$20:$D$127</definedName>
    <definedName name="Vraagprogramma_2010_2015_kleur_en_postuur_15_02_2010_2" localSheetId="1">Vraagprogramma!$A$28:$D$139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Q18" i="1" s="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4" i="10"/>
  <c r="A57" i="7"/>
  <c r="B47" i="7"/>
  <c r="E74" i="1" s="1"/>
  <c r="E452" i="10"/>
  <c r="D452" i="10"/>
  <c r="E451" i="10"/>
  <c r="D451" i="10"/>
  <c r="E450" i="10"/>
  <c r="D450" i="10"/>
  <c r="E449" i="10"/>
  <c r="D449" i="10"/>
  <c r="E448" i="10"/>
  <c r="D448" i="10"/>
  <c r="E447" i="10"/>
  <c r="D447" i="10"/>
  <c r="E446" i="10"/>
  <c r="D446" i="10"/>
  <c r="E445" i="10"/>
  <c r="D445" i="10"/>
  <c r="E444" i="10"/>
  <c r="D444" i="10"/>
  <c r="E443" i="10"/>
  <c r="D443" i="10"/>
  <c r="E442" i="10"/>
  <c r="D442" i="10"/>
  <c r="E441" i="10"/>
  <c r="D441" i="10"/>
  <c r="E440" i="10"/>
  <c r="D440" i="10"/>
  <c r="E439" i="10"/>
  <c r="D439" i="10"/>
  <c r="N33" i="10"/>
  <c r="G33" i="10"/>
  <c r="N32" i="10"/>
  <c r="G32" i="10"/>
  <c r="N31" i="10"/>
  <c r="G31" i="10"/>
  <c r="N30" i="10"/>
  <c r="G30" i="10"/>
  <c r="N29" i="10"/>
  <c r="G29" i="10"/>
  <c r="N28" i="10"/>
  <c r="G28" i="10"/>
  <c r="N27" i="10"/>
  <c r="G27" i="10"/>
  <c r="N26" i="10"/>
  <c r="G26" i="10"/>
  <c r="N25" i="10"/>
  <c r="G25" i="10"/>
  <c r="N24" i="10"/>
  <c r="G24" i="10"/>
  <c r="N23" i="10"/>
  <c r="G23" i="10"/>
  <c r="N22" i="10"/>
  <c r="G22" i="10"/>
  <c r="N21" i="10"/>
  <c r="G21" i="10"/>
  <c r="N20" i="10"/>
  <c r="G20" i="10"/>
  <c r="N19" i="10"/>
  <c r="G19" i="10"/>
  <c r="N18" i="10"/>
  <c r="G18" i="10"/>
  <c r="N17" i="10"/>
  <c r="G17" i="10"/>
  <c r="N16" i="10"/>
  <c r="G16" i="10"/>
  <c r="N15" i="10"/>
  <c r="G15" i="10"/>
  <c r="N14" i="10"/>
  <c r="G14" i="10"/>
  <c r="N13" i="10"/>
  <c r="G13" i="10"/>
  <c r="N12" i="10"/>
  <c r="G12" i="10"/>
  <c r="N11" i="10"/>
  <c r="G11" i="10"/>
  <c r="N10" i="10"/>
  <c r="G10" i="10"/>
  <c r="N9" i="10"/>
  <c r="G9" i="10"/>
  <c r="N8" i="10"/>
  <c r="G8" i="10"/>
  <c r="N7" i="10"/>
  <c r="G7" i="10"/>
  <c r="N6" i="10"/>
  <c r="H6" i="10"/>
  <c r="G6" i="10"/>
  <c r="N5" i="10"/>
  <c r="H5" i="10"/>
  <c r="G5" i="10"/>
  <c r="N4" i="10"/>
  <c r="H4" i="10"/>
  <c r="G4" i="10"/>
  <c r="D19" i="1" s="1"/>
  <c r="H3" i="10"/>
  <c r="B83" i="1"/>
  <c r="G79" i="1"/>
  <c r="B77" i="1"/>
  <c r="AE71" i="1"/>
  <c r="V71" i="1"/>
  <c r="V70" i="1"/>
  <c r="AC69" i="1"/>
  <c r="AA69" i="1"/>
  <c r="V69" i="1"/>
  <c r="N69" i="1"/>
  <c r="V68" i="1"/>
  <c r="N68" i="1"/>
  <c r="M68" i="1"/>
  <c r="H15" i="1" s="1"/>
  <c r="L68" i="1"/>
  <c r="J68" i="1"/>
  <c r="H12" i="1" s="1"/>
  <c r="I68" i="1"/>
  <c r="H68" i="1"/>
  <c r="G68" i="1"/>
  <c r="AR67" i="1"/>
  <c r="AQ67" i="1"/>
  <c r="AP67" i="1"/>
  <c r="AB67" i="1"/>
  <c r="X67" i="1"/>
  <c r="U67" i="1"/>
  <c r="T67" i="1"/>
  <c r="Y67" i="1" s="1"/>
  <c r="Z67" i="1" s="1"/>
  <c r="S67" i="1"/>
  <c r="R67" i="1"/>
  <c r="Q67" i="1"/>
  <c r="P67" i="1"/>
  <c r="O67" i="1"/>
  <c r="C67" i="1"/>
  <c r="V67" i="1" s="1"/>
  <c r="AR66" i="1"/>
  <c r="AQ66" i="1"/>
  <c r="AP66" i="1"/>
  <c r="AB66" i="1"/>
  <c r="X66" i="1"/>
  <c r="U66" i="1"/>
  <c r="T66" i="1"/>
  <c r="Y66" i="1" s="1"/>
  <c r="Z66" i="1" s="1"/>
  <c r="S66" i="1"/>
  <c r="R66" i="1"/>
  <c r="Q66" i="1"/>
  <c r="P66" i="1"/>
  <c r="O66" i="1"/>
  <c r="C66" i="1"/>
  <c r="V66" i="1" s="1"/>
  <c r="AR65" i="1"/>
  <c r="AQ65" i="1"/>
  <c r="AP65" i="1"/>
  <c r="AB65" i="1"/>
  <c r="AA65" i="1" s="1"/>
  <c r="AC65" i="1" s="1"/>
  <c r="AD65" i="1" s="1"/>
  <c r="AE65" i="1" s="1"/>
  <c r="X65" i="1"/>
  <c r="U65" i="1"/>
  <c r="T65" i="1"/>
  <c r="Y65" i="1" s="1"/>
  <c r="Z65" i="1" s="1"/>
  <c r="S65" i="1"/>
  <c r="R65" i="1"/>
  <c r="Q65" i="1"/>
  <c r="P65" i="1"/>
  <c r="O65" i="1"/>
  <c r="N65" i="1"/>
  <c r="C65" i="1"/>
  <c r="E65" i="1" s="1"/>
  <c r="AR64" i="1"/>
  <c r="AQ64" i="1"/>
  <c r="AP64" i="1"/>
  <c r="AB64" i="1"/>
  <c r="AA64" i="1" s="1"/>
  <c r="AC64" i="1" s="1"/>
  <c r="AD64" i="1" s="1"/>
  <c r="AE64" i="1" s="1"/>
  <c r="X64" i="1"/>
  <c r="W64" i="1"/>
  <c r="U64" i="1"/>
  <c r="T64" i="1"/>
  <c r="Y64" i="1" s="1"/>
  <c r="Z64" i="1" s="1"/>
  <c r="S64" i="1"/>
  <c r="R64" i="1"/>
  <c r="Q64" i="1"/>
  <c r="P64" i="1"/>
  <c r="O64" i="1"/>
  <c r="N64" i="1"/>
  <c r="C64" i="1"/>
  <c r="V64" i="1" s="1"/>
  <c r="AR63" i="1"/>
  <c r="AQ63" i="1"/>
  <c r="AP63" i="1"/>
  <c r="AB63" i="1"/>
  <c r="X63" i="1"/>
  <c r="V63" i="1"/>
  <c r="U63" i="1"/>
  <c r="W63" i="1" s="1"/>
  <c r="T63" i="1"/>
  <c r="N63" i="1" s="1"/>
  <c r="S63" i="1"/>
  <c r="R63" i="1"/>
  <c r="Q63" i="1"/>
  <c r="P63" i="1"/>
  <c r="O63" i="1"/>
  <c r="E63" i="1"/>
  <c r="AR62" i="1"/>
  <c r="AQ62" i="1"/>
  <c r="AP62" i="1"/>
  <c r="AB62" i="1"/>
  <c r="X62" i="1"/>
  <c r="U62" i="1"/>
  <c r="W62" i="1" s="1"/>
  <c r="T62" i="1"/>
  <c r="N62" i="1" s="1"/>
  <c r="S62" i="1"/>
  <c r="R62" i="1"/>
  <c r="Q62" i="1"/>
  <c r="P62" i="1"/>
  <c r="O62" i="1"/>
  <c r="C62" i="1"/>
  <c r="V62" i="1" s="1"/>
  <c r="AR61" i="1"/>
  <c r="AQ61" i="1"/>
  <c r="AP61" i="1"/>
  <c r="AB61" i="1"/>
  <c r="Y61" i="1"/>
  <c r="Z61" i="1" s="1"/>
  <c r="X61" i="1"/>
  <c r="U61" i="1"/>
  <c r="T61" i="1"/>
  <c r="S61" i="1"/>
  <c r="R61" i="1"/>
  <c r="Q61" i="1"/>
  <c r="P61" i="1"/>
  <c r="O61" i="1"/>
  <c r="N61" i="1"/>
  <c r="F61" i="1"/>
  <c r="C61" i="1"/>
  <c r="V61" i="1" s="1"/>
  <c r="AR60" i="1"/>
  <c r="AQ60" i="1"/>
  <c r="AP60" i="1"/>
  <c r="AB60" i="1"/>
  <c r="X60" i="1"/>
  <c r="V60" i="1"/>
  <c r="U60" i="1"/>
  <c r="T60" i="1"/>
  <c r="Y60" i="1" s="1"/>
  <c r="Z60" i="1" s="1"/>
  <c r="S60" i="1"/>
  <c r="R60" i="1"/>
  <c r="Q60" i="1"/>
  <c r="P60" i="1"/>
  <c r="O60" i="1"/>
  <c r="F60" i="1"/>
  <c r="E60" i="1"/>
  <c r="C60" i="1"/>
  <c r="AR59" i="1"/>
  <c r="AQ59" i="1"/>
  <c r="AP59" i="1"/>
  <c r="AB59" i="1"/>
  <c r="X59" i="1"/>
  <c r="U59" i="1"/>
  <c r="T59" i="1"/>
  <c r="Y59" i="1" s="1"/>
  <c r="Z59" i="1" s="1"/>
  <c r="S59" i="1"/>
  <c r="R59" i="1"/>
  <c r="Q59" i="1"/>
  <c r="P59" i="1"/>
  <c r="O59" i="1"/>
  <c r="N59" i="1"/>
  <c r="C59" i="1"/>
  <c r="V59" i="1" s="1"/>
  <c r="AR58" i="1"/>
  <c r="AQ58" i="1"/>
  <c r="AP58" i="1"/>
  <c r="AB58" i="1"/>
  <c r="X58" i="1"/>
  <c r="W58" i="1"/>
  <c r="U58" i="1"/>
  <c r="T58" i="1"/>
  <c r="N58" i="1" s="1"/>
  <c r="AA58" i="1" s="1"/>
  <c r="AC58" i="1" s="1"/>
  <c r="AD58" i="1" s="1"/>
  <c r="AE58" i="1" s="1"/>
  <c r="S58" i="1"/>
  <c r="R58" i="1"/>
  <c r="Q58" i="1"/>
  <c r="P58" i="1"/>
  <c r="O58" i="1"/>
  <c r="C58" i="1"/>
  <c r="E58" i="1" s="1"/>
  <c r="AR57" i="1"/>
  <c r="AQ57" i="1"/>
  <c r="AP57" i="1"/>
  <c r="AB57" i="1"/>
  <c r="AA57" i="1" s="1"/>
  <c r="AC57" i="1" s="1"/>
  <c r="AD57" i="1" s="1"/>
  <c r="AE57" i="1" s="1"/>
  <c r="Y57" i="1"/>
  <c r="Z57" i="1" s="1"/>
  <c r="X57" i="1"/>
  <c r="U57" i="1"/>
  <c r="T57" i="1"/>
  <c r="W57" i="1" s="1"/>
  <c r="S57" i="1"/>
  <c r="R57" i="1"/>
  <c r="Q57" i="1"/>
  <c r="P57" i="1"/>
  <c r="O57" i="1"/>
  <c r="N57" i="1"/>
  <c r="C57" i="1"/>
  <c r="V57" i="1" s="1"/>
  <c r="AR56" i="1"/>
  <c r="AQ56" i="1"/>
  <c r="AP56" i="1"/>
  <c r="AB56" i="1"/>
  <c r="X56" i="1"/>
  <c r="U56" i="1"/>
  <c r="T56" i="1"/>
  <c r="Y56" i="1" s="1"/>
  <c r="Z56" i="1" s="1"/>
  <c r="S56" i="1"/>
  <c r="R56" i="1"/>
  <c r="Q56" i="1"/>
  <c r="P56" i="1"/>
  <c r="O56" i="1"/>
  <c r="C56" i="1"/>
  <c r="E56" i="1" s="1"/>
  <c r="AR55" i="1"/>
  <c r="AQ55" i="1"/>
  <c r="AP55" i="1"/>
  <c r="AB55" i="1"/>
  <c r="AA55" i="1" s="1"/>
  <c r="AC55" i="1" s="1"/>
  <c r="AD55" i="1" s="1"/>
  <c r="AE55" i="1" s="1"/>
  <c r="X55" i="1"/>
  <c r="V55" i="1"/>
  <c r="U55" i="1"/>
  <c r="T55" i="1"/>
  <c r="Y55" i="1" s="1"/>
  <c r="Z55" i="1" s="1"/>
  <c r="S55" i="1"/>
  <c r="R55" i="1"/>
  <c r="Q55" i="1"/>
  <c r="P55" i="1"/>
  <c r="O55" i="1"/>
  <c r="N55" i="1"/>
  <c r="C55" i="1"/>
  <c r="F55" i="1" s="1"/>
  <c r="AR54" i="1"/>
  <c r="AQ54" i="1"/>
  <c r="AP54" i="1"/>
  <c r="AB54" i="1"/>
  <c r="X54" i="1"/>
  <c r="W54" i="1"/>
  <c r="U54" i="1"/>
  <c r="T54" i="1"/>
  <c r="N54" i="1" s="1"/>
  <c r="S54" i="1"/>
  <c r="R54" i="1"/>
  <c r="Q54" i="1"/>
  <c r="P54" i="1"/>
  <c r="O54" i="1"/>
  <c r="C54" i="1"/>
  <c r="V54" i="1" s="1"/>
  <c r="AR53" i="1"/>
  <c r="AQ53" i="1"/>
  <c r="AP53" i="1"/>
  <c r="AB53" i="1"/>
  <c r="Y53" i="1"/>
  <c r="Z53" i="1" s="1"/>
  <c r="X53" i="1"/>
  <c r="U53" i="1"/>
  <c r="T53" i="1"/>
  <c r="S53" i="1"/>
  <c r="R53" i="1"/>
  <c r="Q53" i="1"/>
  <c r="P53" i="1"/>
  <c r="O53" i="1"/>
  <c r="N53" i="1"/>
  <c r="C53" i="1"/>
  <c r="V53" i="1" s="1"/>
  <c r="AR52" i="1"/>
  <c r="AQ52" i="1"/>
  <c r="AP52" i="1"/>
  <c r="AB52" i="1"/>
  <c r="X52" i="1"/>
  <c r="U52" i="1"/>
  <c r="T52" i="1"/>
  <c r="Y52" i="1" s="1"/>
  <c r="Z52" i="1" s="1"/>
  <c r="S52" i="1"/>
  <c r="R52" i="1"/>
  <c r="Q52" i="1"/>
  <c r="P52" i="1"/>
  <c r="O52" i="1"/>
  <c r="C52" i="1"/>
  <c r="V52" i="1" s="1"/>
  <c r="AR51" i="1"/>
  <c r="AQ51" i="1"/>
  <c r="AP51" i="1"/>
  <c r="AH51" i="1"/>
  <c r="AB51" i="1"/>
  <c r="X51" i="1"/>
  <c r="W51" i="1"/>
  <c r="V51" i="1"/>
  <c r="U51" i="1"/>
  <c r="T51" i="1"/>
  <c r="Y51" i="1" s="1"/>
  <c r="Z51" i="1" s="1"/>
  <c r="S51" i="1"/>
  <c r="R51" i="1"/>
  <c r="Q51" i="1"/>
  <c r="P51" i="1"/>
  <c r="O51" i="1"/>
  <c r="N51" i="1"/>
  <c r="AA51" i="1" s="1"/>
  <c r="AC51" i="1" s="1"/>
  <c r="AD51" i="1" s="1"/>
  <c r="AE51" i="1" s="1"/>
  <c r="E51" i="1"/>
  <c r="C51" i="1"/>
  <c r="F51" i="1" s="1"/>
  <c r="AR50" i="1"/>
  <c r="AQ50" i="1"/>
  <c r="AP50" i="1"/>
  <c r="AB50" i="1"/>
  <c r="Y50" i="1"/>
  <c r="Z50" i="1" s="1"/>
  <c r="X50" i="1"/>
  <c r="U50" i="1"/>
  <c r="T50" i="1"/>
  <c r="S50" i="1"/>
  <c r="R50" i="1"/>
  <c r="Q50" i="1"/>
  <c r="P50" i="1"/>
  <c r="O50" i="1"/>
  <c r="C50" i="1"/>
  <c r="V50" i="1" s="1"/>
  <c r="AR49" i="1"/>
  <c r="AQ49" i="1"/>
  <c r="AP49" i="1"/>
  <c r="AB49" i="1"/>
  <c r="Z49" i="1"/>
  <c r="Y49" i="1"/>
  <c r="X49" i="1"/>
  <c r="W49" i="1"/>
  <c r="U49" i="1"/>
  <c r="T49" i="1"/>
  <c r="S49" i="1"/>
  <c r="R49" i="1"/>
  <c r="Q49" i="1"/>
  <c r="P49" i="1"/>
  <c r="O49" i="1"/>
  <c r="N49" i="1"/>
  <c r="C49" i="1"/>
  <c r="V49" i="1" s="1"/>
  <c r="AR48" i="1"/>
  <c r="AQ48" i="1"/>
  <c r="AP48" i="1"/>
  <c r="AB48" i="1"/>
  <c r="X48" i="1"/>
  <c r="V48" i="1"/>
  <c r="U48" i="1"/>
  <c r="T48" i="1"/>
  <c r="Y48" i="1" s="1"/>
  <c r="Z48" i="1" s="1"/>
  <c r="S48" i="1"/>
  <c r="R48" i="1"/>
  <c r="Q48" i="1"/>
  <c r="P48" i="1"/>
  <c r="O48" i="1"/>
  <c r="F48" i="1"/>
  <c r="E48" i="1"/>
  <c r="C48" i="1"/>
  <c r="AR47" i="1"/>
  <c r="AQ47" i="1"/>
  <c r="AP47" i="1"/>
  <c r="AB47" i="1"/>
  <c r="X47" i="1"/>
  <c r="U47" i="1"/>
  <c r="T47" i="1"/>
  <c r="Y47" i="1" s="1"/>
  <c r="Z47" i="1" s="1"/>
  <c r="S47" i="1"/>
  <c r="R47" i="1"/>
  <c r="Q47" i="1"/>
  <c r="P47" i="1"/>
  <c r="O47" i="1"/>
  <c r="C47" i="1"/>
  <c r="V47" i="1" s="1"/>
  <c r="AR46" i="1"/>
  <c r="AQ46" i="1"/>
  <c r="AP46" i="1"/>
  <c r="AB46" i="1"/>
  <c r="Y46" i="1"/>
  <c r="Z46" i="1" s="1"/>
  <c r="X46" i="1"/>
  <c r="U46" i="1"/>
  <c r="T46" i="1"/>
  <c r="W46" i="1" s="1"/>
  <c r="S46" i="1"/>
  <c r="R46" i="1"/>
  <c r="Q46" i="1"/>
  <c r="P46" i="1"/>
  <c r="O46" i="1"/>
  <c r="C46" i="1"/>
  <c r="V46" i="1" s="1"/>
  <c r="AR45" i="1"/>
  <c r="AQ45" i="1"/>
  <c r="AP45" i="1"/>
  <c r="AB45" i="1"/>
  <c r="Z45" i="1"/>
  <c r="Y45" i="1"/>
  <c r="X45" i="1"/>
  <c r="W45" i="1"/>
  <c r="U45" i="1"/>
  <c r="T45" i="1"/>
  <c r="S45" i="1"/>
  <c r="R45" i="1"/>
  <c r="Q45" i="1"/>
  <c r="P45" i="1"/>
  <c r="O45" i="1"/>
  <c r="N45" i="1"/>
  <c r="C45" i="1"/>
  <c r="V45" i="1" s="1"/>
  <c r="AR44" i="1"/>
  <c r="AQ44" i="1"/>
  <c r="AP44" i="1"/>
  <c r="AB44" i="1"/>
  <c r="X44" i="1"/>
  <c r="U44" i="1"/>
  <c r="T44" i="1"/>
  <c r="Y44" i="1" s="1"/>
  <c r="Z44" i="1" s="1"/>
  <c r="S44" i="1"/>
  <c r="R44" i="1"/>
  <c r="Q44" i="1"/>
  <c r="P44" i="1"/>
  <c r="O44" i="1"/>
  <c r="C44" i="1"/>
  <c r="V44" i="1" s="1"/>
  <c r="AR43" i="1"/>
  <c r="AQ43" i="1"/>
  <c r="AP43" i="1"/>
  <c r="AB43" i="1"/>
  <c r="X43" i="1"/>
  <c r="W43" i="1"/>
  <c r="U43" i="1"/>
  <c r="T43" i="1"/>
  <c r="Y43" i="1" s="1"/>
  <c r="Z43" i="1" s="1"/>
  <c r="S43" i="1"/>
  <c r="R43" i="1"/>
  <c r="Q43" i="1"/>
  <c r="P43" i="1"/>
  <c r="O43" i="1"/>
  <c r="N43" i="1"/>
  <c r="F43" i="1"/>
  <c r="C43" i="1"/>
  <c r="V43" i="1" s="1"/>
  <c r="AR42" i="1"/>
  <c r="AQ42" i="1"/>
  <c r="AP42" i="1"/>
  <c r="AB42" i="1"/>
  <c r="Y42" i="1"/>
  <c r="Z42" i="1" s="1"/>
  <c r="X42" i="1"/>
  <c r="V42" i="1"/>
  <c r="U42" i="1"/>
  <c r="T42" i="1"/>
  <c r="W42" i="1" s="1"/>
  <c r="S42" i="1"/>
  <c r="R42" i="1"/>
  <c r="Q42" i="1"/>
  <c r="P42" i="1"/>
  <c r="O42" i="1"/>
  <c r="F42" i="1"/>
  <c r="C42" i="1"/>
  <c r="E42" i="1" s="1"/>
  <c r="AR41" i="1"/>
  <c r="AQ41" i="1"/>
  <c r="AP41" i="1"/>
  <c r="AB41" i="1"/>
  <c r="X41" i="1"/>
  <c r="W41" i="1"/>
  <c r="U41" i="1"/>
  <c r="AA41" i="1" s="1"/>
  <c r="AC41" i="1" s="1"/>
  <c r="AD41" i="1" s="1"/>
  <c r="AE41" i="1" s="1"/>
  <c r="T41" i="1"/>
  <c r="Y41" i="1" s="1"/>
  <c r="Z41" i="1" s="1"/>
  <c r="S41" i="1"/>
  <c r="R41" i="1"/>
  <c r="Q41" i="1"/>
  <c r="P41" i="1"/>
  <c r="O41" i="1"/>
  <c r="N41" i="1"/>
  <c r="C41" i="1"/>
  <c r="V41" i="1" s="1"/>
  <c r="AR40" i="1"/>
  <c r="AQ40" i="1"/>
  <c r="AP40" i="1"/>
  <c r="AB40" i="1"/>
  <c r="X40" i="1"/>
  <c r="U40" i="1"/>
  <c r="T40" i="1"/>
  <c r="Y40" i="1" s="1"/>
  <c r="Z40" i="1" s="1"/>
  <c r="S40" i="1"/>
  <c r="R40" i="1"/>
  <c r="Q40" i="1"/>
  <c r="P40" i="1"/>
  <c r="O40" i="1"/>
  <c r="C40" i="1"/>
  <c r="V40" i="1" s="1"/>
  <c r="AR39" i="1"/>
  <c r="AQ39" i="1"/>
  <c r="AP39" i="1"/>
  <c r="AB39" i="1"/>
  <c r="X39" i="1"/>
  <c r="U39" i="1"/>
  <c r="W39" i="1" s="1"/>
  <c r="T39" i="1"/>
  <c r="Y39" i="1" s="1"/>
  <c r="Z39" i="1" s="1"/>
  <c r="S39" i="1"/>
  <c r="R39" i="1"/>
  <c r="Q39" i="1"/>
  <c r="P39" i="1"/>
  <c r="O39" i="1"/>
  <c r="N39" i="1"/>
  <c r="C39" i="1"/>
  <c r="E39" i="1" s="1"/>
  <c r="AR38" i="1"/>
  <c r="AQ38" i="1"/>
  <c r="AP38" i="1"/>
  <c r="AB38" i="1"/>
  <c r="Y38" i="1"/>
  <c r="Z38" i="1" s="1"/>
  <c r="X38" i="1"/>
  <c r="U38" i="1"/>
  <c r="T38" i="1"/>
  <c r="W38" i="1" s="1"/>
  <c r="S38" i="1"/>
  <c r="R38" i="1"/>
  <c r="Q38" i="1"/>
  <c r="P38" i="1"/>
  <c r="O38" i="1"/>
  <c r="C38" i="1"/>
  <c r="V38" i="1" s="1"/>
  <c r="AR37" i="1"/>
  <c r="AQ37" i="1"/>
  <c r="AP37" i="1"/>
  <c r="AB37" i="1"/>
  <c r="X37" i="1"/>
  <c r="W37" i="1"/>
  <c r="U37" i="1"/>
  <c r="T37" i="1"/>
  <c r="Y37" i="1" s="1"/>
  <c r="Z37" i="1" s="1"/>
  <c r="S37" i="1"/>
  <c r="R37" i="1"/>
  <c r="Q37" i="1"/>
  <c r="P37" i="1"/>
  <c r="O37" i="1"/>
  <c r="N37" i="1"/>
  <c r="C37" i="1"/>
  <c r="V37" i="1" s="1"/>
  <c r="AR36" i="1"/>
  <c r="AQ36" i="1"/>
  <c r="AP36" i="1"/>
  <c r="AB36" i="1"/>
  <c r="X36" i="1"/>
  <c r="U36" i="1"/>
  <c r="T36" i="1"/>
  <c r="Y36" i="1" s="1"/>
  <c r="Z36" i="1" s="1"/>
  <c r="S36" i="1"/>
  <c r="R36" i="1"/>
  <c r="Q36" i="1"/>
  <c r="P36" i="1"/>
  <c r="O36" i="1"/>
  <c r="C36" i="1"/>
  <c r="V36" i="1" s="1"/>
  <c r="AR35" i="1"/>
  <c r="AQ35" i="1"/>
  <c r="AP35" i="1"/>
  <c r="AL35" i="1"/>
  <c r="Y15" i="1" s="1"/>
  <c r="Z15" i="1" s="1"/>
  <c r="E15" i="1" s="1"/>
  <c r="AB35" i="1"/>
  <c r="Y35" i="1"/>
  <c r="Z35" i="1" s="1"/>
  <c r="X35" i="1"/>
  <c r="U35" i="1"/>
  <c r="T35" i="1"/>
  <c r="W35" i="1" s="1"/>
  <c r="S35" i="1"/>
  <c r="R35" i="1"/>
  <c r="Q35" i="1"/>
  <c r="P35" i="1"/>
  <c r="O35" i="1"/>
  <c r="C35" i="1"/>
  <c r="V35" i="1" s="1"/>
  <c r="AR34" i="1"/>
  <c r="AQ34" i="1"/>
  <c r="AP34" i="1"/>
  <c r="AB34" i="1"/>
  <c r="X34" i="1"/>
  <c r="W34" i="1"/>
  <c r="U34" i="1"/>
  <c r="T34" i="1"/>
  <c r="Y34" i="1" s="1"/>
  <c r="Z34" i="1" s="1"/>
  <c r="S34" i="1"/>
  <c r="R34" i="1"/>
  <c r="Q34" i="1"/>
  <c r="P34" i="1"/>
  <c r="O34" i="1"/>
  <c r="N34" i="1"/>
  <c r="C34" i="1"/>
  <c r="V34" i="1" s="1"/>
  <c r="AR33" i="1"/>
  <c r="AQ33" i="1"/>
  <c r="AP33" i="1"/>
  <c r="AB33" i="1"/>
  <c r="X33" i="1"/>
  <c r="V33" i="1"/>
  <c r="U33" i="1"/>
  <c r="T33" i="1"/>
  <c r="Y33" i="1" s="1"/>
  <c r="Z33" i="1" s="1"/>
  <c r="S33" i="1"/>
  <c r="R33" i="1"/>
  <c r="Q33" i="1"/>
  <c r="P33" i="1"/>
  <c r="O33" i="1"/>
  <c r="F33" i="1"/>
  <c r="E33" i="1"/>
  <c r="C33" i="1"/>
  <c r="AR32" i="1"/>
  <c r="AQ32" i="1"/>
  <c r="AP32" i="1"/>
  <c r="AB32" i="1"/>
  <c r="X32" i="1"/>
  <c r="U32" i="1"/>
  <c r="W32" i="1" s="1"/>
  <c r="T32" i="1"/>
  <c r="Y32" i="1" s="1"/>
  <c r="Z32" i="1" s="1"/>
  <c r="S32" i="1"/>
  <c r="R32" i="1"/>
  <c r="Q32" i="1"/>
  <c r="P32" i="1"/>
  <c r="O32" i="1"/>
  <c r="N32" i="1"/>
  <c r="C32" i="1"/>
  <c r="E32" i="1" s="1"/>
  <c r="AR31" i="1"/>
  <c r="AQ31" i="1"/>
  <c r="AP31" i="1"/>
  <c r="AN31" i="1"/>
  <c r="AO31" i="1" s="1"/>
  <c r="AM31" i="1"/>
  <c r="AL31" i="1"/>
  <c r="AB31" i="1"/>
  <c r="X31" i="1"/>
  <c r="U31" i="1"/>
  <c r="T31" i="1"/>
  <c r="Y31" i="1" s="1"/>
  <c r="Z31" i="1" s="1"/>
  <c r="S31" i="1"/>
  <c r="R31" i="1"/>
  <c r="Q31" i="1"/>
  <c r="P31" i="1"/>
  <c r="O31" i="1"/>
  <c r="C31" i="1"/>
  <c r="V31" i="1" s="1"/>
  <c r="AR30" i="1"/>
  <c r="AQ30" i="1"/>
  <c r="AP30" i="1"/>
  <c r="AB30" i="1"/>
  <c r="X30" i="1"/>
  <c r="W30" i="1"/>
  <c r="U30" i="1"/>
  <c r="T30" i="1"/>
  <c r="Y30" i="1" s="1"/>
  <c r="Z30" i="1" s="1"/>
  <c r="S30" i="1"/>
  <c r="R30" i="1"/>
  <c r="Q30" i="1"/>
  <c r="P30" i="1"/>
  <c r="O30" i="1"/>
  <c r="N30" i="1"/>
  <c r="C30" i="1"/>
  <c r="V30" i="1" s="1"/>
  <c r="AR29" i="1"/>
  <c r="AQ29" i="1"/>
  <c r="AP29" i="1"/>
  <c r="AB29" i="1"/>
  <c r="Y29" i="1"/>
  <c r="Z29" i="1" s="1"/>
  <c r="X29" i="1"/>
  <c r="V29" i="1"/>
  <c r="U29" i="1"/>
  <c r="T29" i="1"/>
  <c r="W29" i="1" s="1"/>
  <c r="S29" i="1"/>
  <c r="R29" i="1"/>
  <c r="Q29" i="1"/>
  <c r="P29" i="1"/>
  <c r="O29" i="1"/>
  <c r="F29" i="1"/>
  <c r="C29" i="1"/>
  <c r="E29" i="1" s="1"/>
  <c r="AR28" i="1"/>
  <c r="AQ28" i="1"/>
  <c r="AP28" i="1"/>
  <c r="AB28" i="1"/>
  <c r="AA28" i="1" s="1"/>
  <c r="AC28" i="1" s="1"/>
  <c r="AD28" i="1" s="1"/>
  <c r="AE28" i="1" s="1"/>
  <c r="X28" i="1"/>
  <c r="W28" i="1"/>
  <c r="V28" i="1"/>
  <c r="U28" i="1"/>
  <c r="T28" i="1"/>
  <c r="Y28" i="1" s="1"/>
  <c r="Z28" i="1" s="1"/>
  <c r="S28" i="1"/>
  <c r="R28" i="1"/>
  <c r="Q28" i="1"/>
  <c r="P28" i="1"/>
  <c r="O28" i="1"/>
  <c r="N28" i="1"/>
  <c r="E28" i="1"/>
  <c r="C28" i="1"/>
  <c r="F28" i="1" s="1"/>
  <c r="AR27" i="1"/>
  <c r="AQ27" i="1"/>
  <c r="AP27" i="1"/>
  <c r="AB27" i="1"/>
  <c r="X27" i="1"/>
  <c r="U27" i="1"/>
  <c r="T27" i="1"/>
  <c r="Y27" i="1" s="1"/>
  <c r="Z27" i="1" s="1"/>
  <c r="S27" i="1"/>
  <c r="R27" i="1"/>
  <c r="Q27" i="1"/>
  <c r="P27" i="1"/>
  <c r="O27" i="1"/>
  <c r="C27" i="1"/>
  <c r="V27" i="1" s="1"/>
  <c r="AR26" i="1"/>
  <c r="AQ26" i="1"/>
  <c r="AP26" i="1"/>
  <c r="AO26" i="1"/>
  <c r="AN26" i="1"/>
  <c r="AM26" i="1"/>
  <c r="AL26" i="1"/>
  <c r="AB26" i="1"/>
  <c r="X26" i="1"/>
  <c r="U26" i="1"/>
  <c r="W26" i="1" s="1"/>
  <c r="T26" i="1"/>
  <c r="Y26" i="1" s="1"/>
  <c r="Z26" i="1" s="1"/>
  <c r="S26" i="1"/>
  <c r="R26" i="1"/>
  <c r="Q26" i="1"/>
  <c r="P26" i="1"/>
  <c r="O26" i="1"/>
  <c r="C26" i="1"/>
  <c r="V26" i="1" s="1"/>
  <c r="AR25" i="1"/>
  <c r="AQ25" i="1"/>
  <c r="AP25" i="1"/>
  <c r="AB25" i="1"/>
  <c r="X25" i="1"/>
  <c r="U25" i="1"/>
  <c r="T25" i="1"/>
  <c r="Y25" i="1" s="1"/>
  <c r="S25" i="1"/>
  <c r="R25" i="1"/>
  <c r="Q25" i="1"/>
  <c r="P25" i="1"/>
  <c r="O25" i="1"/>
  <c r="C25" i="1"/>
  <c r="V25" i="1" s="1"/>
  <c r="AR24" i="1"/>
  <c r="AQ24" i="1"/>
  <c r="AP24" i="1"/>
  <c r="AB24" i="1"/>
  <c r="X24" i="1"/>
  <c r="U24" i="1"/>
  <c r="T24" i="1"/>
  <c r="Y24" i="1" s="1"/>
  <c r="S24" i="1"/>
  <c r="R24" i="1"/>
  <c r="Q24" i="1"/>
  <c r="P24" i="1"/>
  <c r="O24" i="1"/>
  <c r="C24" i="1"/>
  <c r="E24" i="1" s="1"/>
  <c r="Q22" i="1"/>
  <c r="J22" i="1"/>
  <c r="I22" i="1"/>
  <c r="H22" i="1"/>
  <c r="O21" i="1"/>
  <c r="E21" i="1"/>
  <c r="T20" i="1"/>
  <c r="P20" i="1"/>
  <c r="O20" i="1"/>
  <c r="R19" i="1"/>
  <c r="O19" i="1"/>
  <c r="P19" i="1" s="1"/>
  <c r="M19" i="1"/>
  <c r="E19" i="1"/>
  <c r="U18" i="1"/>
  <c r="E18" i="1" s="1"/>
  <c r="R18" i="1"/>
  <c r="O18" i="1"/>
  <c r="P18" i="1" s="1"/>
  <c r="P17" i="1"/>
  <c r="O17" i="1"/>
  <c r="P16" i="1"/>
  <c r="O16" i="1"/>
  <c r="P15" i="1"/>
  <c r="O15" i="1"/>
  <c r="P14" i="1"/>
  <c r="O14" i="1"/>
  <c r="M14" i="1"/>
  <c r="Y13" i="1"/>
  <c r="P13" i="1"/>
  <c r="O13" i="1"/>
  <c r="K13" i="1"/>
  <c r="Y12" i="1"/>
  <c r="P12" i="1"/>
  <c r="O12" i="1"/>
  <c r="K12" i="1"/>
  <c r="Y11" i="1"/>
  <c r="T11" i="1"/>
  <c r="P11" i="1"/>
  <c r="O11" i="1"/>
  <c r="K11" i="1"/>
  <c r="M11" i="1" s="1"/>
  <c r="H11" i="1"/>
  <c r="Y10" i="1"/>
  <c r="P10" i="1"/>
  <c r="O10" i="1"/>
  <c r="K10" i="1"/>
  <c r="H10" i="1"/>
  <c r="M10" i="1" s="1"/>
  <c r="P9" i="1"/>
  <c r="O9" i="1"/>
  <c r="K9" i="1"/>
  <c r="P8" i="1"/>
  <c r="O8" i="1"/>
  <c r="O7" i="1"/>
  <c r="B6" i="1"/>
  <c r="B3" i="1"/>
  <c r="B2" i="1"/>
  <c r="B1" i="1"/>
  <c r="AS60" i="1" l="1"/>
  <c r="AS58" i="1"/>
  <c r="AS53" i="1"/>
  <c r="AS52" i="1"/>
  <c r="AS49" i="1"/>
  <c r="AS45" i="1"/>
  <c r="AS43" i="1"/>
  <c r="AS39" i="1"/>
  <c r="AS35" i="1"/>
  <c r="AS34" i="1"/>
  <c r="AS33" i="1"/>
  <c r="AS31" i="1"/>
  <c r="AS66" i="1"/>
  <c r="AS62" i="1"/>
  <c r="AS59" i="1"/>
  <c r="AS55" i="1"/>
  <c r="AS54" i="1"/>
  <c r="AS50" i="1"/>
  <c r="AS46" i="1"/>
  <c r="AS42" i="1"/>
  <c r="AS32" i="1"/>
  <c r="AS27" i="1"/>
  <c r="AS25" i="1"/>
  <c r="AS64" i="1"/>
  <c r="AS63" i="1"/>
  <c r="AS51" i="1"/>
  <c r="AS48" i="1"/>
  <c r="AS44" i="1"/>
  <c r="AS41" i="1"/>
  <c r="AS40" i="1"/>
  <c r="AS37" i="1"/>
  <c r="AS36" i="1"/>
  <c r="AS30" i="1"/>
  <c r="AS29" i="1"/>
  <c r="AS67" i="1"/>
  <c r="AS65" i="1"/>
  <c r="AS61" i="1"/>
  <c r="AS57" i="1"/>
  <c r="AS56" i="1"/>
  <c r="AS47" i="1"/>
  <c r="AS38" i="1"/>
  <c r="AS28" i="1"/>
  <c r="AS26" i="1"/>
  <c r="AS24" i="1"/>
  <c r="K22" i="1"/>
  <c r="R22" i="1" s="1"/>
  <c r="K68" i="1" s="1"/>
  <c r="H13" i="1" s="1"/>
  <c r="M13" i="1" s="1"/>
  <c r="K15" i="1"/>
  <c r="M15" i="1" s="1"/>
  <c r="R15" i="1" s="1"/>
  <c r="AM35" i="1"/>
  <c r="M12" i="1"/>
  <c r="F32" i="1"/>
  <c r="F37" i="1"/>
  <c r="F49" i="1"/>
  <c r="F56" i="1"/>
  <c r="V56" i="1"/>
  <c r="F39" i="1"/>
  <c r="E45" i="1"/>
  <c r="F58" i="1"/>
  <c r="V58" i="1"/>
  <c r="F30" i="1"/>
  <c r="F34" i="1"/>
  <c r="E40" i="1"/>
  <c r="F45" i="1"/>
  <c r="E52" i="1"/>
  <c r="V65" i="1"/>
  <c r="F40" i="1"/>
  <c r="E50" i="1"/>
  <c r="F52" i="1"/>
  <c r="E59" i="1"/>
  <c r="E36" i="1"/>
  <c r="E37" i="1"/>
  <c r="F41" i="1"/>
  <c r="F50" i="1"/>
  <c r="F53" i="1"/>
  <c r="F59" i="1"/>
  <c r="N25" i="1"/>
  <c r="AA25" i="1" s="1"/>
  <c r="AC25" i="1" s="1"/>
  <c r="AD25" i="1" s="1"/>
  <c r="AE25" i="1" s="1"/>
  <c r="Z25" i="1"/>
  <c r="E31" i="1"/>
  <c r="V32" i="1"/>
  <c r="E35" i="1"/>
  <c r="E62" i="1"/>
  <c r="E66" i="1"/>
  <c r="V39" i="1"/>
  <c r="E44" i="1"/>
  <c r="E46" i="1"/>
  <c r="E54" i="1"/>
  <c r="E57" i="1"/>
  <c r="F31" i="1"/>
  <c r="AA34" i="1"/>
  <c r="AC34" i="1" s="1"/>
  <c r="AD34" i="1" s="1"/>
  <c r="AE34" i="1" s="1"/>
  <c r="F35" i="1"/>
  <c r="F44" i="1"/>
  <c r="AA45" i="1"/>
  <c r="AC45" i="1" s="1"/>
  <c r="AD45" i="1" s="1"/>
  <c r="AE45" i="1" s="1"/>
  <c r="F46" i="1"/>
  <c r="W50" i="1"/>
  <c r="AA53" i="1"/>
  <c r="AC53" i="1" s="1"/>
  <c r="AD53" i="1" s="1"/>
  <c r="AE53" i="1" s="1"/>
  <c r="F54" i="1"/>
  <c r="F57" i="1"/>
  <c r="AA61" i="1"/>
  <c r="AC61" i="1" s="1"/>
  <c r="AD61" i="1" s="1"/>
  <c r="AE61" i="1" s="1"/>
  <c r="F62" i="1"/>
  <c r="E67" i="1"/>
  <c r="E27" i="1"/>
  <c r="AA49" i="1"/>
  <c r="AC49" i="1" s="1"/>
  <c r="AD49" i="1" s="1"/>
  <c r="AE49" i="1" s="1"/>
  <c r="E64" i="1"/>
  <c r="E38" i="1"/>
  <c r="E55" i="1"/>
  <c r="AA59" i="1"/>
  <c r="AC59" i="1" s="1"/>
  <c r="AD59" i="1" s="1"/>
  <c r="AE59" i="1" s="1"/>
  <c r="F27" i="1"/>
  <c r="E30" i="1"/>
  <c r="E34" i="1"/>
  <c r="AA37" i="1"/>
  <c r="AC37" i="1" s="1"/>
  <c r="AD37" i="1" s="1"/>
  <c r="AE37" i="1" s="1"/>
  <c r="F38" i="1"/>
  <c r="E41" i="1"/>
  <c r="E43" i="1"/>
  <c r="E49" i="1"/>
  <c r="E53" i="1"/>
  <c r="W53" i="1"/>
  <c r="AA54" i="1"/>
  <c r="AC54" i="1" s="1"/>
  <c r="AD54" i="1" s="1"/>
  <c r="AE54" i="1" s="1"/>
  <c r="E61" i="1"/>
  <c r="W61" i="1"/>
  <c r="AA62" i="1"/>
  <c r="AC62" i="1" s="1"/>
  <c r="AD62" i="1" s="1"/>
  <c r="AE62" i="1" s="1"/>
  <c r="F36" i="1"/>
  <c r="Z24" i="1"/>
  <c r="E26" i="1"/>
  <c r="F26" i="1"/>
  <c r="AA30" i="1"/>
  <c r="AC30" i="1" s="1"/>
  <c r="AD30" i="1" s="1"/>
  <c r="AE30" i="1" s="1"/>
  <c r="AA32" i="1"/>
  <c r="AC32" i="1" s="1"/>
  <c r="AD32" i="1" s="1"/>
  <c r="AE32" i="1" s="1"/>
  <c r="AA43" i="1"/>
  <c r="AC43" i="1" s="1"/>
  <c r="AD43" i="1" s="1"/>
  <c r="AE43" i="1" s="1"/>
  <c r="AA39" i="1"/>
  <c r="AC39" i="1" s="1"/>
  <c r="AD39" i="1" s="1"/>
  <c r="AE39" i="1" s="1"/>
  <c r="AA63" i="1"/>
  <c r="AC63" i="1" s="1"/>
  <c r="AD63" i="1" s="1"/>
  <c r="AE63" i="1" s="1"/>
  <c r="AA29" i="1"/>
  <c r="AC29" i="1" s="1"/>
  <c r="AD29" i="1" s="1"/>
  <c r="AE29" i="1" s="1"/>
  <c r="AA48" i="1"/>
  <c r="AC48" i="1" s="1"/>
  <c r="AD48" i="1" s="1"/>
  <c r="AE48" i="1" s="1"/>
  <c r="AA35" i="1"/>
  <c r="AC35" i="1" s="1"/>
  <c r="AD35" i="1" s="1"/>
  <c r="AE35" i="1" s="1"/>
  <c r="N27" i="1"/>
  <c r="AA27" i="1" s="1"/>
  <c r="AC27" i="1" s="1"/>
  <c r="AD27" i="1" s="1"/>
  <c r="AE27" i="1" s="1"/>
  <c r="N31" i="1"/>
  <c r="AA31" i="1" s="1"/>
  <c r="AC31" i="1" s="1"/>
  <c r="AD31" i="1" s="1"/>
  <c r="AE31" i="1" s="1"/>
  <c r="N33" i="1"/>
  <c r="AA33" i="1" s="1"/>
  <c r="AC33" i="1" s="1"/>
  <c r="AD33" i="1" s="1"/>
  <c r="AE33" i="1" s="1"/>
  <c r="N36" i="1"/>
  <c r="AA36" i="1" s="1"/>
  <c r="AC36" i="1" s="1"/>
  <c r="AD36" i="1" s="1"/>
  <c r="AE36" i="1" s="1"/>
  <c r="N40" i="1"/>
  <c r="AA40" i="1" s="1"/>
  <c r="AC40" i="1" s="1"/>
  <c r="AD40" i="1" s="1"/>
  <c r="AE40" i="1" s="1"/>
  <c r="N44" i="1"/>
  <c r="AA44" i="1" s="1"/>
  <c r="AC44" i="1" s="1"/>
  <c r="AD44" i="1" s="1"/>
  <c r="AE44" i="1" s="1"/>
  <c r="N48" i="1"/>
  <c r="Y54" i="1"/>
  <c r="Z54" i="1" s="1"/>
  <c r="W55" i="1"/>
  <c r="Y58" i="1"/>
  <c r="Z58" i="1" s="1"/>
  <c r="W59" i="1"/>
  <c r="Y62" i="1"/>
  <c r="Z62" i="1" s="1"/>
  <c r="Y63" i="1"/>
  <c r="Z63" i="1" s="1"/>
  <c r="W65" i="1"/>
  <c r="N66" i="1"/>
  <c r="AA66" i="1" s="1"/>
  <c r="AC66" i="1" s="1"/>
  <c r="AD66" i="1" s="1"/>
  <c r="AE66" i="1" s="1"/>
  <c r="AB68" i="1"/>
  <c r="AA68" i="1" s="1"/>
  <c r="AC68" i="1" s="1"/>
  <c r="AD68" i="1" s="1"/>
  <c r="AE68" i="1" s="1"/>
  <c r="W27" i="1"/>
  <c r="W31" i="1"/>
  <c r="W33" i="1"/>
  <c r="W36" i="1"/>
  <c r="W40" i="1"/>
  <c r="W44" i="1"/>
  <c r="W48" i="1"/>
  <c r="N52" i="1"/>
  <c r="AA52" i="1" s="1"/>
  <c r="AC52" i="1" s="1"/>
  <c r="AD52" i="1" s="1"/>
  <c r="AE52" i="1" s="1"/>
  <c r="N56" i="1"/>
  <c r="AA56" i="1" s="1"/>
  <c r="AC56" i="1" s="1"/>
  <c r="AD56" i="1" s="1"/>
  <c r="AE56" i="1" s="1"/>
  <c r="N60" i="1"/>
  <c r="AA60" i="1" s="1"/>
  <c r="AC60" i="1" s="1"/>
  <c r="AD60" i="1" s="1"/>
  <c r="AE60" i="1" s="1"/>
  <c r="W66" i="1"/>
  <c r="N67" i="1"/>
  <c r="AA67" i="1" s="1"/>
  <c r="AC67" i="1" s="1"/>
  <c r="AD67" i="1" s="1"/>
  <c r="AE67" i="1" s="1"/>
  <c r="N26" i="1"/>
  <c r="AA26" i="1" s="1"/>
  <c r="AC26" i="1" s="1"/>
  <c r="AD26" i="1" s="1"/>
  <c r="AE26" i="1" s="1"/>
  <c r="W52" i="1"/>
  <c r="W56" i="1"/>
  <c r="W60" i="1"/>
  <c r="W67" i="1"/>
  <c r="AA47" i="1"/>
  <c r="AC47" i="1" s="1"/>
  <c r="AD47" i="1" s="1"/>
  <c r="AE47" i="1" s="1"/>
  <c r="N29" i="1"/>
  <c r="N35" i="1"/>
  <c r="N38" i="1"/>
  <c r="AA38" i="1" s="1"/>
  <c r="AC38" i="1" s="1"/>
  <c r="AD38" i="1" s="1"/>
  <c r="AE38" i="1" s="1"/>
  <c r="N42" i="1"/>
  <c r="AA42" i="1" s="1"/>
  <c r="AC42" i="1" s="1"/>
  <c r="AD42" i="1" s="1"/>
  <c r="AE42" i="1" s="1"/>
  <c r="N46" i="1"/>
  <c r="AA46" i="1" s="1"/>
  <c r="AC46" i="1" s="1"/>
  <c r="AD46" i="1" s="1"/>
  <c r="AE46" i="1" s="1"/>
  <c r="N47" i="1"/>
  <c r="N50" i="1"/>
  <c r="AA50" i="1" s="1"/>
  <c r="AC50" i="1" s="1"/>
  <c r="AD50" i="1" s="1"/>
  <c r="AE50" i="1" s="1"/>
  <c r="W25" i="1"/>
  <c r="G69" i="1"/>
  <c r="L17" i="1" s="1"/>
  <c r="W47" i="1"/>
  <c r="E47" i="1"/>
  <c r="F47" i="1"/>
  <c r="F25" i="1"/>
  <c r="E25" i="1"/>
  <c r="W24" i="1"/>
  <c r="N24" i="1"/>
  <c r="AA24" i="1" s="1"/>
  <c r="AC24" i="1" s="1"/>
  <c r="AD24" i="1" s="1"/>
  <c r="AE24" i="1" s="1"/>
  <c r="H9" i="1"/>
  <c r="M9" i="1" s="1"/>
  <c r="R13" i="1" s="1"/>
  <c r="F24" i="1"/>
  <c r="V24" i="1"/>
  <c r="S18" i="1" l="1"/>
  <c r="M18" i="1" s="1"/>
  <c r="AT67" i="1"/>
  <c r="AT60" i="1"/>
  <c r="AT52" i="1"/>
  <c r="AT47" i="1"/>
  <c r="AT33" i="1"/>
  <c r="AT28" i="1"/>
  <c r="AT24" i="1"/>
  <c r="AT46" i="1"/>
  <c r="AT43" i="1"/>
  <c r="AT41" i="1"/>
  <c r="AT39" i="1"/>
  <c r="AT38" i="1"/>
  <c r="AT37" i="1"/>
  <c r="AT35" i="1"/>
  <c r="AT30" i="1"/>
  <c r="AT25" i="1"/>
  <c r="M22" i="1"/>
  <c r="AT62" i="1"/>
  <c r="AT56" i="1"/>
  <c r="AT53" i="1"/>
  <c r="AT49" i="1"/>
  <c r="AT45" i="1"/>
  <c r="AT42" i="1"/>
  <c r="AT34" i="1"/>
  <c r="AT27" i="1"/>
  <c r="AT65" i="1"/>
  <c r="AT64" i="1"/>
  <c r="AT61" i="1"/>
  <c r="AT59" i="1"/>
  <c r="AT58" i="1"/>
  <c r="AT57" i="1"/>
  <c r="AT55" i="1"/>
  <c r="AT48" i="1"/>
  <c r="AT44" i="1"/>
  <c r="AT40" i="1"/>
  <c r="AT36" i="1"/>
  <c r="AT32" i="1"/>
  <c r="AT31" i="1"/>
  <c r="AT29" i="1"/>
  <c r="AT26" i="1"/>
  <c r="AT66" i="1"/>
  <c r="AT63" i="1"/>
  <c r="AT54" i="1"/>
  <c r="AT51" i="1"/>
  <c r="AT50" i="1"/>
  <c r="AD69" i="1"/>
  <c r="AD70" i="1" s="1"/>
  <c r="AE70" i="1" s="1"/>
  <c r="AE6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Lex Kaptein</author>
    <author>Lex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Als het vakje voor het vakje waar u iets heeft ingevoerd groen kleurt dan heeft u het correct gedaan. 
</t>
        </r>
      </text>
    </comment>
    <comment ref="A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Als het vakje voor het vakje waar u iets heeft ingevoerd rose kleurt heeft u het niet goed of nog niet ingevoerd. Het kan dan zijn dat er te weinig of te veel karakters zijn ingevoerd of dat u er nog nietst heeft ingevoerd. </t>
        </r>
      </text>
    </comment>
    <comment ref="B8" authorId="0" shapeId="0" xr:uid="{00000000-0006-0000-0000-000003000000}">
      <text>
        <r>
          <rPr>
            <sz val="9"/>
            <color indexed="81"/>
            <rFont val="Tahoma"/>
            <family val="2"/>
          </rPr>
          <t>Vul hier uw kweeknummer in, van de N.B.v.V. 
(4 karakters). Mocht uw kweeknummer met een 0 (nul) beginnen zet er dan een Apostrof (') voor.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Als uw vogels andere ringen om hebben dan die van de N.B.v.V. vult dan hier uw andere C.O.M. nummer in. (maximaal 10 karakters)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>Vul hier uw Achternaam in (maximaal 28 karakters)
Als u met een Apostrof begint moet u 2 apostrofjes intikken. Er wordt er dan 1 zichtbaar.</t>
        </r>
      </text>
    </comment>
    <comment ref="B1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Vul hier uw tussenvoegsel in (maximaal 8 karakters)
Als u met een Apostrof begint moet u 2 apostrofjes intikken. Er wordt er dan 1 zichtbaar.
</t>
        </r>
      </text>
    </comment>
    <comment ref="B12" authorId="0" shapeId="0" xr:uid="{00000000-0006-0000-0000-000007000000}">
      <text>
        <r>
          <rPr>
            <sz val="9"/>
            <color indexed="81"/>
            <rFont val="Tahoma"/>
            <family val="2"/>
          </rPr>
          <t>Vul hier uw voorletters in (maximaal 7 karakters)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</rPr>
          <t>Vul hier uw adresgegevens in. (maximaal 30 karakters)
Als u met een Apostrof begint moet u 2 apostrofjes intikken. Er wordt er dan 1 zichtbaar.</t>
        </r>
      </text>
    </comment>
    <comment ref="B14" authorId="0" shapeId="0" xr:uid="{00000000-0006-0000-0000-000009000000}">
      <text>
        <r>
          <rPr>
            <sz val="9"/>
            <color indexed="81"/>
            <rFont val="Tahoma"/>
            <family val="2"/>
          </rPr>
          <t>Vul hier uw postcode in. (maximaal 7 karakters)</t>
        </r>
      </text>
    </comment>
    <comment ref="B15" authorId="0" shapeId="0" xr:uid="{00000000-0006-0000-0000-00000A000000}">
      <text>
        <r>
          <rPr>
            <sz val="9"/>
            <color indexed="81"/>
            <rFont val="Tahoma"/>
            <family val="2"/>
          </rPr>
          <t>Vul hier uw Woonplaats in. (maximaal 30 karakters) 
Als u met een Apostrof begint moet u 2 apostrofjes intikken. Er wordt er dan 1 zichtbaar.</t>
        </r>
      </text>
    </comment>
    <comment ref="B16" authorId="0" shapeId="0" xr:uid="{00000000-0006-0000-0000-00000B000000}">
      <text>
        <r>
          <rPr>
            <sz val="9"/>
            <color indexed="81"/>
            <rFont val="Tahoma"/>
            <family val="2"/>
          </rPr>
          <t>Vul hier uw telefoonnummer in. (maximaal 20 karakters)
Bijv. 000-0000000)</t>
        </r>
      </text>
    </comment>
    <comment ref="H16" authorId="0" shapeId="0" xr:uid="{00000000-0006-0000-0000-00000C000000}">
      <text>
        <r>
          <rPr>
            <sz val="9"/>
            <color indexed="81"/>
            <rFont val="Tahoma"/>
            <family val="2"/>
          </rPr>
          <t>Vul hier een korte omschrijving van uw Extra bijdrage in.</t>
        </r>
      </text>
    </comment>
    <comment ref="M16" authorId="0" shapeId="0" xr:uid="{00000000-0006-0000-0000-00000D000000}">
      <text>
        <r>
          <rPr>
            <sz val="9"/>
            <color indexed="81"/>
            <rFont val="Tahoma"/>
            <family val="2"/>
          </rPr>
          <t>Vul hier uw extra bijdrage in.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00000000-0006-0000-0000-00000E000000}">
      <text>
        <r>
          <rPr>
            <sz val="9"/>
            <color indexed="81"/>
            <rFont val="Tahoma"/>
            <family val="2"/>
          </rPr>
          <t>Vul hier uw Mobielnummer in. (maximaal 20 karakters)
(Bijv. 06-00000000)</t>
        </r>
      </text>
    </comment>
    <comment ref="B18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Vul hier de verenigingscode van de vereniging in waar u voor mee wilt spelen in het verenigingsklassement. 
U dient wel lid te zijn van deze vereniging. (3 karakters)
Als u de juiste verenigingscode heeft ingetikt verschijnt de
Verenigings naam en plaats rechts naast dit vak.
</t>
        </r>
      </text>
    </comment>
    <comment ref="H18" authorId="0" shapeId="0" xr:uid="{00000000-0006-0000-0000-000010000000}">
      <text>
        <r>
          <rPr>
            <sz val="9"/>
            <color indexed="81"/>
            <rFont val="Tahoma"/>
            <family val="2"/>
          </rPr>
          <t>Als het van toepassing is kunt u hier uw keuze maken.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Dit is het totaal te betalen inschrijfgeld, inclusief eventuele kooihuur en eventuele Extra Bijdrage. Dit kunt u overmaken naar het rekeningnummer van de organiserende vereniging. Vergeet uw kweeknummer niet te vermelden bij uw betaling.
De gegevens staan onder aan dit inschrijfformulier.
</t>
        </r>
      </text>
    </comment>
    <comment ref="B19" authorId="0" shapeId="0" xr:uid="{00000000-0006-0000-0000-000012000000}">
      <text>
        <r>
          <rPr>
            <sz val="9"/>
            <color indexed="81"/>
            <rFont val="Tahoma"/>
            <family val="2"/>
          </rPr>
          <t>Indien van toepassing kies dan in het dropdown menu (D17) de speciaalclubnaam van de speciaalclub waar u eventueel met het speciaalclubsklassement mee wilt spelen. Als u de naam heeft gekozen verschijn in het vak C17 de speciaalclubcode welke gebruikt kan worden in het TT-Programma.</t>
        </r>
      </text>
    </comment>
    <comment ref="B20" authorId="0" shapeId="0" xr:uid="{00000000-0006-0000-0000-000013000000}">
      <text>
        <r>
          <rPr>
            <sz val="9"/>
            <color indexed="81"/>
            <rFont val="Tahoma"/>
            <family val="2"/>
          </rPr>
          <t>Klik in het Dropdown menu (C18) "</t>
        </r>
        <r>
          <rPr>
            <b/>
            <sz val="9"/>
            <color indexed="81"/>
            <rFont val="Tahoma"/>
            <family val="2"/>
          </rPr>
          <t>Ja"</t>
        </r>
        <r>
          <rPr>
            <sz val="9"/>
            <color indexed="81"/>
            <rFont val="Tahoma"/>
            <family val="2"/>
          </rPr>
          <t xml:space="preserve"> aan als u een jeugdinzenders bent. 
Het programma wijzigt nu alle inschrijfgeld automatisch.</t>
        </r>
      </text>
    </comment>
    <comment ref="B21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Vul hier indien u een jeugdinzender bent uw geboorte datum in (DD-MM-JJJJ)
. </t>
        </r>
      </text>
    </comment>
    <comment ref="B22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Hier vult je het klassenummer in zoals in het vraagprogramma van de N.B.v.V. staat vermeld. Vult het klassenummer in zonder punten en/of komma's.
Als u een dubbele klasse heeft ingevoerd worden de twee vakken waar deze dubbel klasse instaat roze met rode cijfers. 
Dit betekend dat u 1 klasse weg moet halen en de aantal vogels bij de ander klasse op moet tellen en in moet voeren.
DUS U GEBRUIKT 1 REGEL VOOR 1 KLASSE
Als je de klasse niet kan vinden of u weet deze niet kunt u op de onderste 5 regels uw vogels alsnog invoeren. Wij proberen dan de juiste klasse erbij te vinden.
</t>
        </r>
      </text>
    </comment>
    <comment ref="C22" authorId="0" shapeId="0" xr:uid="{00000000-0006-0000-0000-000016000000}">
      <text>
        <r>
          <rPr>
            <sz val="9"/>
            <color indexed="81"/>
            <rFont val="Tahoma"/>
            <family val="2"/>
          </rPr>
          <t>Het soort en/of Kleurslag van de vogels wordt automatisch gevuld als je de juiste klasse heeft ingevuld.</t>
        </r>
      </text>
    </comment>
    <comment ref="E22" authorId="0" shapeId="0" xr:uid="{00000000-0006-0000-0000-000017000000}">
      <text>
        <r>
          <rPr>
            <sz val="9"/>
            <color indexed="81"/>
            <rFont val="Tahoma"/>
            <family val="2"/>
          </rPr>
          <t>Hier geeft het programma aan in welke kooien de vogels ingebracht moeten worden, volgens vraagprogramma van de N.B.v.V.</t>
        </r>
      </text>
    </comment>
    <comment ref="F22" authorId="0" shapeId="0" xr:uid="{00000000-0006-0000-0000-000018000000}">
      <text>
        <r>
          <rPr>
            <sz val="9"/>
            <color indexed="81"/>
            <rFont val="Tahoma"/>
            <family val="2"/>
          </rPr>
          <t>In deze kolom staat hoelang een Eigen Kweek vogel mee mag spelen met de Enkelingen, Stammen en Stellen, volgens het vraagprogramma van de N.B.v.V. 
(9 = Gevraagde open klassevogels [G.O.K.])</t>
        </r>
      </text>
    </comment>
    <comment ref="G22" authorId="0" shapeId="0" xr:uid="{00000000-0006-0000-0000-000019000000}">
      <text>
        <r>
          <rPr>
            <sz val="9"/>
            <color indexed="81"/>
            <rFont val="Tahoma"/>
            <family val="2"/>
          </rPr>
          <t>Vul hier het aantal Enkelingen per klasse in welke u in wil inschrijven. (maximaal 99 vogels)</t>
        </r>
      </text>
    </comment>
    <comment ref="H22" authorId="0" shapeId="0" xr:uid="{00000000-0006-0000-0000-00001A000000}">
      <text>
        <r>
          <rPr>
            <sz val="9"/>
            <color indexed="81"/>
            <rFont val="Tahoma"/>
            <family val="2"/>
          </rPr>
          <t>Hier vul u het aantal Stellen welke u per klasse wil inschrijven (1 = 2 vogels). (maximaal 99 stellen)</t>
        </r>
      </text>
    </comment>
    <comment ref="I22" authorId="0" shapeId="0" xr:uid="{00000000-0006-0000-0000-00001B000000}">
      <text>
        <r>
          <rPr>
            <sz val="10"/>
            <rFont val="Arial"/>
            <family val="2"/>
          </rPr>
          <t>Hier vul u het aantal stammen in welke u per klasse wil inschrijven (1 = 4 vogels). (maximaal 99 stammen)</t>
        </r>
      </text>
    </comment>
    <comment ref="J22" authorId="0" shapeId="0" xr:uid="{00000000-0006-0000-0000-00001C000000}">
      <text>
        <r>
          <rPr>
            <sz val="9"/>
            <color indexed="81"/>
            <rFont val="Tahoma"/>
            <family val="2"/>
          </rPr>
          <t>Vul hier, indien gevraagd, het aantal O.E.K. (Overjarig eigen kweek vogels) welke u per klasse in wil inschrijven.</t>
        </r>
        <r>
          <rPr>
            <sz val="9"/>
            <color indexed="81"/>
            <rFont val="Tahoma"/>
            <family val="2"/>
          </rPr>
          <t xml:space="preserve">
(maximaal 99 vogels)</t>
        </r>
      </text>
    </comment>
    <comment ref="K22" authorId="0" shapeId="0" xr:uid="{00000000-0006-0000-0000-00001D000000}">
      <text>
        <r>
          <rPr>
            <sz val="9"/>
            <color indexed="81"/>
            <rFont val="Tahoma"/>
            <family val="2"/>
          </rPr>
          <t>Vul hier, indien gevraagd, het aantal O.K. (Openklasse vogels) welke u per klasse in wil inschrijven.
(maximaal 99 vogels)</t>
        </r>
      </text>
    </comment>
    <comment ref="L22" authorId="0" shapeId="0" xr:uid="{00000000-0006-0000-0000-00001E000000}">
      <text>
        <r>
          <rPr>
            <sz val="9"/>
            <color indexed="81"/>
            <rFont val="Tahoma"/>
            <family val="2"/>
          </rPr>
          <t>Vul hier het Totaal verzekeringsbedrag in voor alle vogels per klasse (bijv. 250,00)
.</t>
        </r>
      </text>
    </comment>
    <comment ref="M2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Vul hier het aantal kooien in welke u wil huren.
</t>
        </r>
      </text>
    </comment>
    <comment ref="B79" authorId="0" shapeId="0" xr:uid="{00000000-0006-0000-0000-000020000000}">
      <text>
        <r>
          <rPr>
            <sz val="9"/>
            <color indexed="81"/>
            <rFont val="Tahoma"/>
            <family val="2"/>
          </rPr>
          <t>Vul hier je E-mailadres in als ondertekening.</t>
        </r>
      </text>
    </comment>
    <comment ref="E79" authorId="0" shapeId="0" xr:uid="{00000000-0006-0000-0000-000021000000}">
      <text>
        <r>
          <rPr>
            <sz val="9"/>
            <color indexed="81"/>
            <rFont val="Tahoma"/>
            <family val="2"/>
          </rPr>
          <t>Hier vult het programma automatisch de systeem datum in.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Lex Kaptein</author>
  </authors>
  <commentList>
    <comment ref="E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Regel
</t>
        </r>
      </text>
    </comment>
    <comment ref="K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Regel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raagprogramma 2010-2015 kleur en postuur 15-02-2010" type="6" refreshedVersion="2" background="1" saveData="1">
    <textPr codePage="1146"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  <connection id="2" xr16:uid="{00000000-0015-0000-FFFF-FFFF01000000}" name="Vraagprogramma 2010-2015 kleur en postuur 15-02-20101" type="6" refreshedVersion="2" background="1" saveData="1">
    <textPr codePage="1146" sourceFile="C:\Documents and Settings\3S\Mijn documenten\Downloads\Vraagprogramma 2010-2015 kleur en postuur 15-02-2010.txt" delimited="0" decimal="," thousands=".">
      <textFields count="4">
        <textField/>
        <textField position="2"/>
        <textField position="12"/>
        <textField position="13"/>
      </textFields>
    </textPr>
  </connection>
</connections>
</file>

<file path=xl/sharedStrings.xml><?xml version="1.0" encoding="utf-8"?>
<sst xmlns="http://schemas.openxmlformats.org/spreadsheetml/2006/main" count="14597" uniqueCount="7974">
  <si>
    <t>Elegantkwartel</t>
  </si>
  <si>
    <t>Montezumakwartel</t>
  </si>
  <si>
    <t>Zwartborstvechtkwartel</t>
  </si>
  <si>
    <t>Violetschildtoerako</t>
  </si>
  <si>
    <t>Pelznersaffraanvink</t>
  </si>
  <si>
    <t>Kortkuifkwartel</t>
  </si>
  <si>
    <t>Totaal:</t>
  </si>
  <si>
    <t xml:space="preserve">Bedrag </t>
  </si>
  <si>
    <t>Soort  en/of Kleurslag van de Vogel</t>
  </si>
  <si>
    <t>Adres:</t>
  </si>
  <si>
    <t>Postcode:</t>
  </si>
  <si>
    <t>Woonplaats:</t>
  </si>
  <si>
    <t>x</t>
  </si>
  <si>
    <t>=</t>
  </si>
  <si>
    <t>kooi</t>
  </si>
  <si>
    <t>Soort</t>
  </si>
  <si>
    <t>Stammen</t>
  </si>
  <si>
    <t>Aantal</t>
  </si>
  <si>
    <t>Stellen</t>
  </si>
  <si>
    <t>Enkelingen</t>
  </si>
  <si>
    <t>Verz.</t>
  </si>
  <si>
    <t>Stammen:</t>
  </si>
  <si>
    <t>Stellen:</t>
  </si>
  <si>
    <t>Enkelingen:</t>
  </si>
  <si>
    <t>Admi-, portokosten en verplichte catalogus:</t>
  </si>
  <si>
    <t>Huurkooien</t>
  </si>
  <si>
    <t>AANGESLOTEN BIJ DE NEDERLANDSE BOND VAN VOGELLIEFHEBBERS</t>
  </si>
  <si>
    <t>INSCHRIJFFORMULIER</t>
  </si>
  <si>
    <t>Kweeknummer:</t>
  </si>
  <si>
    <t>Ander C.O.M. nummer:</t>
  </si>
  <si>
    <t xml:space="preserve">Telefoonnummer: </t>
  </si>
  <si>
    <t xml:space="preserve">Datum: </t>
  </si>
  <si>
    <t>Ondergetekende verklaart dat de hiervoor vermelde ingeschreven vogels zijn/haar eigendom zijn en dat hij/zij inschrijft onder de voor deze</t>
  </si>
  <si>
    <t>Totaal aantal vogels:</t>
  </si>
  <si>
    <t>Nee</t>
  </si>
  <si>
    <t>Ja</t>
  </si>
  <si>
    <t>Jeugdinzender: (Ja/Nee)</t>
  </si>
  <si>
    <t>Inschrijfgeld</t>
  </si>
  <si>
    <t>Senioren</t>
  </si>
  <si>
    <t>Jeugd</t>
  </si>
  <si>
    <t>senioren</t>
  </si>
  <si>
    <t>jeugd</t>
  </si>
  <si>
    <t>Huurkooi</t>
  </si>
  <si>
    <t>KLASSE</t>
  </si>
  <si>
    <t>TOTAAL INSCHRIJFGELD</t>
  </si>
  <si>
    <t xml:space="preserve">E-mailadres:  </t>
  </si>
  <si>
    <t>Groenstaartlori</t>
  </si>
  <si>
    <t>Zwartkaplori</t>
  </si>
  <si>
    <t>Post.Kan.Padovan gladkop lipochroom</t>
  </si>
  <si>
    <t>Post.Kan.Padovan gladkop melanine</t>
  </si>
  <si>
    <t>Post.Kan.Padovan gekuifd lipochroom</t>
  </si>
  <si>
    <t>Post.Kan.Padovan gekuifd melanine</t>
  </si>
  <si>
    <t>Post.Kan.Mehringer lipochroom</t>
  </si>
  <si>
    <t>Post.Kan.Mehringer melanine</t>
  </si>
  <si>
    <t>Post.Kan.Fiorino gladkop lipochroom</t>
  </si>
  <si>
    <t>Post.Kan.Fiorino gladkop melanine</t>
  </si>
  <si>
    <t>Post.Kan.Fiorino gekuifd lipochroom</t>
  </si>
  <si>
    <t>Post.Kan.Fiorino gekuifd melanine</t>
  </si>
  <si>
    <t>Post.Kan.Gibber Italicus lipochroom</t>
  </si>
  <si>
    <t>Post.Kan.Gibber Italicus melanine</t>
  </si>
  <si>
    <t>Post.Kan.Yorkshire lipochroom intensief</t>
  </si>
  <si>
    <t>Post.Kan.Yorkshire lipochroom schimmel</t>
  </si>
  <si>
    <t>Post.Kan.Yorkshire melanine intensief</t>
  </si>
  <si>
    <t>Post.Kan.Yorkshire melanine schimmel</t>
  </si>
  <si>
    <t>Post.Kan.Berner lipochroom intensief</t>
  </si>
  <si>
    <t>Post.Kan.Berner lipochroom schimmel</t>
  </si>
  <si>
    <t>Post.Kan.Berner melanine intensief</t>
  </si>
  <si>
    <t>Post.Kan.Berner melanine schimmel</t>
  </si>
  <si>
    <t>Post.Kan.Belgische Bult lipochroom intensief</t>
  </si>
  <si>
    <t>Post.Kan.Belgische Bult lipochroom schimmel</t>
  </si>
  <si>
    <t>Post.Kan.Belgische Bult melanine intensief</t>
  </si>
  <si>
    <t>Post.Kan.Belgische Bult melanine schimmel</t>
  </si>
  <si>
    <t>Post.Kan.Japan Hoso lipochroom intensief</t>
  </si>
  <si>
    <t>Post.Kan.Japan Hoso lipochroom schimmel</t>
  </si>
  <si>
    <t>Post.Kan.Japan Hoso melanine intensief</t>
  </si>
  <si>
    <t>Post.Kan.Japan Hoso melanine schimmel</t>
  </si>
  <si>
    <t>Post.Kan.Border lipochroom intensief</t>
  </si>
  <si>
    <t>Post.Kan.Border lipochroom schimmel</t>
  </si>
  <si>
    <t>Post.Kan.Border melanine intensief</t>
  </si>
  <si>
    <t>Post.Kan.Border melanine schimmel</t>
  </si>
  <si>
    <t>Post.Kan.Fife Fancy lipochroom intensief</t>
  </si>
  <si>
    <t>Post.Kan.Fife Fancy lipochroom schimmel</t>
  </si>
  <si>
    <t>Post.Kan.Fife Fancy melanine intensief</t>
  </si>
  <si>
    <t>Post.Kan.Fife Fancy melanine schimmel</t>
  </si>
  <si>
    <t>Post.Kan.Irish Fancy lipochroom intensief</t>
  </si>
  <si>
    <t>Post.Kan.Irish Fancy lipochroom schimmel</t>
  </si>
  <si>
    <t>Post.Kan.Irish Fancy melanine intensief</t>
  </si>
  <si>
    <t>Post.Kan.Irish Fancy melanine schimmel</t>
  </si>
  <si>
    <t>Post.Kan.Gloster Consort lipochroom intensief</t>
  </si>
  <si>
    <t>Post.Kan.Gloster Consort lipochroom schimmel</t>
  </si>
  <si>
    <t>Post.Kan.Gloster Consort melanine intensief</t>
  </si>
  <si>
    <t>Post.Kan.Gloster Consort melanine schimmel</t>
  </si>
  <si>
    <t>Post.Kan.Gloster Corona lipochroom intensief</t>
  </si>
  <si>
    <t>Post.Kan.Gloster Corona lipochroom schimmel</t>
  </si>
  <si>
    <t>Post.Kan.Gloster Corona melanine intensief</t>
  </si>
  <si>
    <t>Post.Kan.Gloster Corona melanine schimmel</t>
  </si>
  <si>
    <t>Post.Kan.Crest-bred gladkop lipochroom intensief</t>
  </si>
  <si>
    <t>Post.Kan.Crest-bred gladkop lipochroom schimmel</t>
  </si>
  <si>
    <t>Post.Kan.Crest-bred gladkop melanine intensief</t>
  </si>
  <si>
    <t>Post.Kan.Crest-bred gladkop melanine schimmel</t>
  </si>
  <si>
    <t>Post.Kan.Crested gekuifd lipochroom intensief</t>
  </si>
  <si>
    <t>Post.Kan.Crested gekuifd lipochroom schimmel</t>
  </si>
  <si>
    <t>Post.Kan.Crested gekuifd melanine intensief</t>
  </si>
  <si>
    <t>Post.Kan.Crested gekuifd melanine schimmel</t>
  </si>
  <si>
    <t>Post.Kan.Duitse kuif wit dominant</t>
  </si>
  <si>
    <t>Post.Kan.Duitse kuif wit</t>
  </si>
  <si>
    <t>Post.Kan.Duitse kuif albino dominant</t>
  </si>
  <si>
    <t>Post.Kan.Duitse kuif albino</t>
  </si>
  <si>
    <t>Post.Kan.Duitse kuif geel intensief</t>
  </si>
  <si>
    <t>Post.Kan.Duitse kuif geel intensief witte pennen</t>
  </si>
  <si>
    <t>Post.Kan.Duitse kuif lutino intensief</t>
  </si>
  <si>
    <t>Post.Kan.Duitse kuif lutino intensief witte pennen</t>
  </si>
  <si>
    <t>Post.Kan.Duitse kuif geelivoor intensief</t>
  </si>
  <si>
    <t>Post.Kan.Duitse kuif geel schimmel</t>
  </si>
  <si>
    <t>Post.Kan.Duitse kuif geel schimmel witte pennen</t>
  </si>
  <si>
    <t>Post.Kan.Duitse kuif lutino schimmel</t>
  </si>
  <si>
    <t>Post.Kan.Duitse kuif lutino schimmel witte pennen</t>
  </si>
  <si>
    <t>Post.Kan.Duitse kuif geelivoor schimmel</t>
  </si>
  <si>
    <t>Post.Kan.Duitse kuif rood intensief</t>
  </si>
  <si>
    <t>Post.Kan.Duitse kuif rood intensief witte pennen</t>
  </si>
  <si>
    <t>Post.Kan.Duitse kuif rubino intensief</t>
  </si>
  <si>
    <t>Post.Kan.Duitse kuif rubino intensief witte pennen</t>
  </si>
  <si>
    <t>Post.Kan.Duitse kuif roodivoor intensief</t>
  </si>
  <si>
    <t>Post.Kan.Duitse kuif rood schimmel</t>
  </si>
  <si>
    <t>Post.Kan.Duitse kuif rood schimmel witte pennen</t>
  </si>
  <si>
    <t>Post.Kan.Duitse kuif rubino schimmel</t>
  </si>
  <si>
    <t>Post.Kan.Duitse kuif rubino schimmel witte pennen</t>
  </si>
  <si>
    <t>Post.Kan.Duitse kuif roodivoor schimmel</t>
  </si>
  <si>
    <t>Post.Kan.Duitse kuif zwartserie klassiek intensief</t>
  </si>
  <si>
    <t>Post.Kan.Duitse kuif zwartserie klassiek schimmel</t>
  </si>
  <si>
    <t>Post.Kan.Duitse kuif bruinserie klassiek intensief</t>
  </si>
  <si>
    <t>Post.Kan.Duitse kuif bruinserie klassiek schimmel</t>
  </si>
  <si>
    <t>Post.Kan.Duitse kuif agaatserie klassiek intensief</t>
  </si>
  <si>
    <t>Post.Kan.Duitse kuif agaatserie klassiek schimmel</t>
  </si>
  <si>
    <t>Post.Kan.Duitse kuif isabelserie klassiek schimmel</t>
  </si>
  <si>
    <t>Post.Kan.Duitse kuif phaeoserie intensief</t>
  </si>
  <si>
    <t>Post.Kan.Duitse kuif phaeoserie schimmel</t>
  </si>
  <si>
    <t>Post.Kan.Duitse kuif satinetserie intensief</t>
  </si>
  <si>
    <t>Post.Kan.Duitse kuif satinetserie schimmel</t>
  </si>
  <si>
    <t>Post.Kan.Lizard geel intensief cap</t>
  </si>
  <si>
    <t>Post.Kan.Lizard geel intensief gebroken cap</t>
  </si>
  <si>
    <t>Post.Kan.Lizard geel intensief zonder cap</t>
  </si>
  <si>
    <t>Post.Kan.Lizard geel schimmel cap</t>
  </si>
  <si>
    <t>Post.Kan.Lizard geel schimmel gebroken cap</t>
  </si>
  <si>
    <t>Post.Kan.Lizard geel schimmel zonder cap</t>
  </si>
  <si>
    <t>Post.Kan.Lizard rood intensief cap</t>
  </si>
  <si>
    <t>Post.Kan.Lizard rood intensief gebroken cap</t>
  </si>
  <si>
    <t>Post.Kan.Lizard rood intensief zonder cap</t>
  </si>
  <si>
    <t>Post.Kan.Lizard rood schimmel cap</t>
  </si>
  <si>
    <t>Post.Kan.Lizard rood schimmel gebroken cap</t>
  </si>
  <si>
    <t>Post.Kan.Lizard rood schimmel zonder cap</t>
  </si>
  <si>
    <t>Gele rietvink wildkleur</t>
  </si>
  <si>
    <t>Zwartborstrietvink wildkleur</t>
  </si>
  <si>
    <t>Bruinborstrietvink wildkleur</t>
  </si>
  <si>
    <t>Dwergrietvink wildkleur</t>
  </si>
  <si>
    <t>Bruinborstrietvink mokkabruin</t>
  </si>
  <si>
    <t>Bruinborstrietvink roodbruin</t>
  </si>
  <si>
    <t>Bruinborstrietvink grijs</t>
  </si>
  <si>
    <t>Driekleurnon wildkleur</t>
  </si>
  <si>
    <t>Zwartkopnon wildkleur</t>
  </si>
  <si>
    <t>Chinese zwartkopnon wildkleur</t>
  </si>
  <si>
    <t>Bruinkopnon wildkleur</t>
  </si>
  <si>
    <t>Schildnon wildkleur</t>
  </si>
  <si>
    <t>Witkopnon wildkleur</t>
  </si>
  <si>
    <t>Bleekkopnon wildkleur</t>
  </si>
  <si>
    <t>Witschedelnon wildkleur</t>
  </si>
  <si>
    <t>Witkopnon roodbruin</t>
  </si>
  <si>
    <t>Diksnavelnon wildkleur</t>
  </si>
  <si>
    <t>Hadesnon wildkleur</t>
  </si>
  <si>
    <t>Vijfkleurennon wildkleur</t>
  </si>
  <si>
    <t>Prachtnon wildkleur</t>
  </si>
  <si>
    <t>Hadesnon mokkabruin</t>
  </si>
  <si>
    <t>Spitsstaartbronzeman wildkleur</t>
  </si>
  <si>
    <t>Javabronzeman wildkleur</t>
  </si>
  <si>
    <t>Molukkenbronzeman wildkleur</t>
  </si>
  <si>
    <t>Borneobronzeman wildkleur</t>
  </si>
  <si>
    <t>Treurbronzeman wildkleur</t>
  </si>
  <si>
    <t>Geparelde bronzeman wildkleur</t>
  </si>
  <si>
    <t>Molukkenbronzeman roodbruin</t>
  </si>
  <si>
    <t>Molukkenbronzeman grijs</t>
  </si>
  <si>
    <t>Borneobronzeman roodbruin</t>
  </si>
  <si>
    <t>Indische muskaatvink wildkleur</t>
  </si>
  <si>
    <t>Javaanse muskaatvink wildkleur</t>
  </si>
  <si>
    <t>Chinese muskaatvink wildkleur</t>
  </si>
  <si>
    <t>Zilverbek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</si>
  <si>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</si>
  <si>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</si>
  <si>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</si>
  <si>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</si>
  <si>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</si>
  <si>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</si>
  <si>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>Zilverbek donkerbuik bruin</t>
  </si>
  <si>
    <t>Zilverbek donkerbuik grijs</t>
  </si>
  <si>
    <t>Zilverbek donkerbuik opaal</t>
  </si>
  <si>
    <t>Zilverbek donkerbuik agaat</t>
  </si>
  <si>
    <t>Zilverbek donkerbuik pastel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</si>
  <si>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</si>
  <si>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</si>
  <si>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</si>
  <si>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</si>
  <si>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</si>
  <si>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</si>
  <si>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donkerstuit bruin</t>
  </si>
  <si>
    <t>Loodbek donkerstuit agaat</t>
  </si>
  <si>
    <t>Loodbek donkerstuit grijs</t>
  </si>
  <si>
    <t>Loodbek donkerstuit opaal</t>
  </si>
  <si>
    <t>Rijstvogel mokkabruin</t>
  </si>
  <si>
    <t>Rijstvogel roodbruin</t>
  </si>
  <si>
    <t>Rijstvogel pastel</t>
  </si>
  <si>
    <t>Rijstvogel topaas</t>
  </si>
  <si>
    <t>Rijstvogel agaat</t>
  </si>
  <si>
    <t>Rijstvogel pastel mokkabruin</t>
  </si>
  <si>
    <t>Rijstvogel pastel opaal</t>
  </si>
  <si>
    <t>Rijstvogel pastel topaas</t>
  </si>
  <si>
    <t>Rijstvogel opaal mokkabruin</t>
  </si>
  <si>
    <t>Geelbuikcini</t>
  </si>
  <si>
    <t>Witkeelcini</t>
  </si>
  <si>
    <t>Gestreepte cini</t>
  </si>
  <si>
    <t>Maskergoudvink</t>
  </si>
  <si>
    <t>Chinese groenling</t>
  </si>
  <si>
    <t>Vale woestijnvink</t>
  </si>
  <si>
    <t>Himalaya kruisbek</t>
  </si>
  <si>
    <t>Ekstertje wildkleur</t>
  </si>
  <si>
    <t>Glans ekstertje wildkleur</t>
  </si>
  <si>
    <t>Zwartrug ekstertje wildkleur</t>
  </si>
  <si>
    <t>Bruinrug ekstertje wildkleur</t>
  </si>
  <si>
    <t>Reuzen ekstertje wildkleur</t>
  </si>
  <si>
    <t>Roodkruin scharrelaar</t>
  </si>
  <si>
    <t>Grote beo</t>
  </si>
  <si>
    <t>Catharinaparkiet EF grijsvleugel D groen</t>
  </si>
  <si>
    <t>Catharinaparkiet EF grijsvleugel DD groen</t>
  </si>
  <si>
    <t>Catharinaparkiet EF grijsvleugel turquoise</t>
  </si>
  <si>
    <t>Catharinaparkiet EF grijsvleugel D turquoise</t>
  </si>
  <si>
    <t>Catharinaparkiet EF grijsvleugel DD turquoise</t>
  </si>
  <si>
    <t>Catharinaparkiet DF grijsvleugel D groen</t>
  </si>
  <si>
    <t>Catharinaparkiet DF grijsvleugel DD groen</t>
  </si>
  <si>
    <t>Catharinaparkiet DF grijsvleugel turquoise</t>
  </si>
  <si>
    <t>Catharinaparkiet DF grijsvleugel D turquoise</t>
  </si>
  <si>
    <t>Splendidparkiet SL ino blauw (albino)</t>
  </si>
  <si>
    <t>Valkparkiet opaline</t>
  </si>
  <si>
    <t>Valkparkiet opaline bleekmasker</t>
  </si>
  <si>
    <t>Swiftparkiet groen</t>
  </si>
  <si>
    <t>Swiftparkiet roodbuik groen</t>
  </si>
  <si>
    <t>Swiftparkiet faded groen</t>
  </si>
  <si>
    <t>Prachtrosella cinnamon</t>
  </si>
  <si>
    <t>Prachtrosella pastel</t>
  </si>
  <si>
    <t>Prachtrosella opaline</t>
  </si>
  <si>
    <t>Prachtrosella blauw</t>
  </si>
  <si>
    <t>Prachtrosella opaline pastel</t>
  </si>
  <si>
    <t>Pennantrosella wildkleur</t>
  </si>
  <si>
    <t>Pennantrosella aqua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</si>
  <si>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</si>
  <si>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</si>
  <si>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</si>
  <si>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</si>
  <si>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</si>
  <si>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</si>
  <si>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pastel</t>
  </si>
  <si>
    <t>Pennantrosella pastel aqua</t>
  </si>
  <si>
    <t>Pennantrosella pastel turquoise</t>
  </si>
  <si>
    <t>Pennantrosella pastel blauw</t>
  </si>
  <si>
    <t>Bleekkoprosella wildkleur</t>
  </si>
  <si>
    <t>Bleekkoprosella cinnamon</t>
  </si>
  <si>
    <t>Bleekkoprosella pastel</t>
  </si>
  <si>
    <t>Bleekkoprosella blauw</t>
  </si>
  <si>
    <t>Geelbuikrosella cinnamon</t>
  </si>
  <si>
    <t>Witvleugelparkiet mutanten</t>
  </si>
  <si>
    <t>Kanarievleugelparkiet mutanten</t>
  </si>
  <si>
    <t>Toviparkiet mutanten</t>
  </si>
  <si>
    <t>Kobaltvleugelparkiet mutanten</t>
  </si>
  <si>
    <t>Vuurvleugelparkiet mutanten</t>
  </si>
  <si>
    <t>Tuiparkiet mutanten</t>
  </si>
  <si>
    <t>Tiricaparkiet mutanten</t>
  </si>
  <si>
    <t>Muisparkiet grijsgroen</t>
  </si>
  <si>
    <t>Muisparkiet blauw</t>
  </si>
  <si>
    <t>Muisparkiet pallid groen</t>
  </si>
  <si>
    <t>Goudparkiet wildkleur</t>
  </si>
  <si>
    <t>Zonparkiet mutanten</t>
  </si>
  <si>
    <t>Goudparkiet mutanten</t>
  </si>
  <si>
    <t>Stella lori</t>
  </si>
  <si>
    <t>Rode stellalori</t>
  </si>
  <si>
    <t>Gekraagde lori</t>
  </si>
  <si>
    <t>Roodbuikpapegaai</t>
  </si>
  <si>
    <t>Blauwschubben kwartel</t>
  </si>
  <si>
    <t>Californische kuifkwartel</t>
  </si>
  <si>
    <t>Virginische boomkwartel bruin</t>
  </si>
  <si>
    <t>Virginische boomkwartel grijs</t>
  </si>
  <si>
    <t>Virginische boomkwartel pastel</t>
  </si>
  <si>
    <t>Virginische boomkwartel gepareld</t>
  </si>
  <si>
    <t>Diamantduif wildkleur</t>
  </si>
  <si>
    <t>Diamantduif bruin</t>
  </si>
  <si>
    <t>Diamantduif pastel</t>
  </si>
  <si>
    <t>Diamantduif gezoomd</t>
  </si>
  <si>
    <t>Diamantduif bont</t>
  </si>
  <si>
    <t>Diamantduif bont bruin</t>
  </si>
  <si>
    <t>Diamantduif wit (zwartoog)</t>
  </si>
  <si>
    <t>Musduifje pastel</t>
  </si>
  <si>
    <t>Vredesduifje phaeo</t>
  </si>
  <si>
    <t>Australische kuifduif wildkleur</t>
  </si>
  <si>
    <t>Lachduif wildkleur</t>
  </si>
  <si>
    <t>Lachduif grijs</t>
  </si>
  <si>
    <t>Lachduif isabel</t>
  </si>
  <si>
    <t>Lachduif ivoor</t>
  </si>
  <si>
    <t>Lachduif witkop</t>
  </si>
  <si>
    <t>Lachduif witkop isabel</t>
  </si>
  <si>
    <t>Lachduif kleurkop</t>
  </si>
  <si>
    <t>Lachduif kleurkop grijs</t>
  </si>
  <si>
    <t>Lachduif schimmel</t>
  </si>
  <si>
    <t>Lachduif bont</t>
  </si>
  <si>
    <t>Lachduif met puntkuif</t>
  </si>
  <si>
    <t>Lachduif met schelpkuif</t>
  </si>
  <si>
    <t>Lid Speciaalclub: (naam)</t>
  </si>
  <si>
    <t>Wilde kanarie (serinus canaria) wildkleur</t>
  </si>
  <si>
    <t>Kooi</t>
  </si>
  <si>
    <t>Woestijnmus</t>
  </si>
  <si>
    <t>Sneeuwkruin roodborst tapuit</t>
  </si>
  <si>
    <t>Kastanjeruglijster</t>
  </si>
  <si>
    <t>Valkparkiet opaline-cinnamon</t>
  </si>
  <si>
    <t>Valkparkiet opaline-geelwang</t>
  </si>
  <si>
    <t>Valkparkiet opaline-cinnamon geelwang</t>
  </si>
  <si>
    <t>Valkparkiet opaline-cinnamon bleekmasker</t>
  </si>
  <si>
    <t>Prachtrosella dilute</t>
  </si>
  <si>
    <t>Prachtrosella opaline-cinnamon</t>
  </si>
  <si>
    <t>Prachtrosella dominant bont</t>
  </si>
  <si>
    <t>Pennantrosella bronze fallow</t>
  </si>
  <si>
    <t>Pennantrosella bronze fallow aqua</t>
  </si>
  <si>
    <t>Pennantrosella bronze fallow turquoise</t>
  </si>
  <si>
    <t>Pennantrosella SL ino aqua</t>
  </si>
  <si>
    <t>Pennantrosella SL ino turquoise</t>
  </si>
  <si>
    <t>Pennantrosella SL ino blauw</t>
  </si>
  <si>
    <t>Geelbuikrosella dominant bont</t>
  </si>
  <si>
    <t>Strogele rosella dominant bont</t>
  </si>
  <si>
    <t>Nanday parkiet mutanten</t>
  </si>
  <si>
    <t>Geeldij witbuikcaique</t>
  </si>
  <si>
    <t>Virginische boomkwartel</t>
  </si>
  <si>
    <t>Diamantduif topaas</t>
  </si>
  <si>
    <t>Lachduif NSL ino (albino)</t>
  </si>
  <si>
    <t>Klasse</t>
  </si>
  <si>
    <t>Naam TT</t>
  </si>
  <si>
    <t>Sluiting inschrijfdatum:</t>
  </si>
  <si>
    <t xml:space="preserve">E-mailadres TT Secretaris: </t>
  </si>
  <si>
    <t>Inschrijfgeld overmaken naar:</t>
  </si>
  <si>
    <t xml:space="preserve">Op rekeningnummer: </t>
  </si>
  <si>
    <t>Antillen dikbekje</t>
  </si>
  <si>
    <t>Catharinaparkiet EF grijsvleugel-SL ino</t>
  </si>
  <si>
    <t>Catharinaparkiet EF grijsvleugel-SL ino turquoise</t>
  </si>
  <si>
    <t>Aantal jaar</t>
  </si>
  <si>
    <t>jaren</t>
  </si>
  <si>
    <t>Geboortedatum:</t>
  </si>
  <si>
    <t>Raadpleeg bij invulling het vraagprogramma en vermeld duidelijk de klassenummers. Op afwijkende kooien wordt streng gecontroleerd.</t>
  </si>
  <si>
    <t>catalogus/portokosten</t>
  </si>
  <si>
    <t>geldende voorwaarden (zie reglement)</t>
  </si>
  <si>
    <t>Open Klasse (O.K.):</t>
  </si>
  <si>
    <t>ZangKan.Harzer kloekvrij</t>
  </si>
  <si>
    <t>ZangKan.Harzer met kloeken</t>
  </si>
  <si>
    <t>ZangKan.Waterslagers</t>
  </si>
  <si>
    <t>ZangKan.Timbrado original</t>
  </si>
  <si>
    <t>ZangKan.Timbrado floreado</t>
  </si>
  <si>
    <t>Kl.Kan.Lipochroom wit dominant</t>
  </si>
  <si>
    <t>Kl.Kan.Lipochroom wit</t>
  </si>
  <si>
    <t>Kl.Kan.Lipochroom albino dominant</t>
  </si>
  <si>
    <t>Kl.Kan.Lipochroom albino</t>
  </si>
  <si>
    <t>Kl.Kan.Lipochroom geel intensief</t>
  </si>
  <si>
    <t>Kl.Kan.Lipochroom geelivoor intensief</t>
  </si>
  <si>
    <t>Kl.Kan.Lipochroom geel intensief witte pennen</t>
  </si>
  <si>
    <t>Kl.Kan.Lipochroom geelivoor intensief witte pennen</t>
  </si>
  <si>
    <t>Kl.Kan.Lipochroom lutino intensief</t>
  </si>
  <si>
    <t>Kl.Kan.Lipochroom lutino-ivoor intensief</t>
  </si>
  <si>
    <t>Kl.Kan.Lipochroom geel schimmel</t>
  </si>
  <si>
    <t>Kl.Kan.Lipochroom geelivoor schimmel</t>
  </si>
  <si>
    <t>Kl.Kan.Lipochroom geel schimmel witte pennen</t>
  </si>
  <si>
    <t>Kl.Kan.Lipochroom geelivoor schimmel witte pennen</t>
  </si>
  <si>
    <t>Kl.Kan.Lipochroom lutino schimmel</t>
  </si>
  <si>
    <t>Kl.Kan.Lipochroom lutino-ivoor schimmel</t>
  </si>
  <si>
    <t>Kl.Kan.Lipochroom lutino schimmel witte pennen</t>
  </si>
  <si>
    <t>Kl.Kan.Lipochroom lutino-ivoor schimmel witte pennen</t>
  </si>
  <si>
    <t>Kl.Kan.Lipochroom geel mozaiek T1</t>
  </si>
  <si>
    <t>Kl.Kan.Lipochroom lutino mozaiek T1</t>
  </si>
  <si>
    <t>Kl.Kan.Lipochroom lutino-ivoor mozaiek T1</t>
  </si>
  <si>
    <t>Kl.Kan.Lipochroom geel mozaiek T2</t>
  </si>
  <si>
    <t>Kl.Kan.Lipochroom lutino mozaiek T2</t>
  </si>
  <si>
    <t>Kl.Kan.Lipochroom lutino-ivoor mozaiek T2</t>
  </si>
  <si>
    <t>Kl.Kan.Lipochroom rood intensief</t>
  </si>
  <si>
    <t>Kl.Kan.Lipochroom roodivoor intensief</t>
  </si>
  <si>
    <t>Kl.Kan.Lipochroom rood intensief witte pennen</t>
  </si>
  <si>
    <t>Kl.Kan.Lipochroom roodivoor intensief witte pennen</t>
  </si>
  <si>
    <t>Kl.Kan.Lipochroom rubino intensief</t>
  </si>
  <si>
    <t>Kl.Kan.Lipochroom rubino-ivoor intensief</t>
  </si>
  <si>
    <t>Kl.Kan.Lipochroom rubino intensief witte pennen</t>
  </si>
  <si>
    <t>Kl.Kan.Lipochroom rood schimmel</t>
  </si>
  <si>
    <t>Kl.Kan.Lipochroom roodivoor schimmel</t>
  </si>
  <si>
    <t>Kl.Kan.Lipochroom schimmel witte pennen</t>
  </si>
  <si>
    <t>Kl.Kan.Lipochroom roodivoor schimmel witte pennen</t>
  </si>
  <si>
    <t>Kl.Kan.Lipochroom rubino schimmel</t>
  </si>
  <si>
    <t>Kl.Kan.Lipochroom rubino-ivoor schimmel</t>
  </si>
  <si>
    <t>Kl.Kan.Lipochroom rubino schimmel witte pennen</t>
  </si>
  <si>
    <t>Kl.Kan.Lipochroom rubino-ivoor schimmel witte pennen</t>
  </si>
  <si>
    <t>Kl.Kan.Lipochroom rood mozaiek T1</t>
  </si>
  <si>
    <t>Kl.Kan.Lipochroom rubino mozaiek T1</t>
  </si>
  <si>
    <t>Kl.Kan.Lipochroom roodivoor mozaiek T1</t>
  </si>
  <si>
    <t>Kl.Kan.Lipochroom rubino-ivoor mozaiek T1</t>
  </si>
  <si>
    <t>Kl.Kan.Lipochroom rood mozaiek T2</t>
  </si>
  <si>
    <t>Kl.Kan.Lipochroom rubino mozaiek T2</t>
  </si>
  <si>
    <t>Kl.Kan.Lipochroom roodivoor mozaiek T2</t>
  </si>
  <si>
    <t>Kl.Kan.Lipochroom rubino-ivoor mozaiek T2</t>
  </si>
  <si>
    <t>Kl.Kan.Lipochroom roodsnavel rood intensief</t>
  </si>
  <si>
    <t>Kl.Kan.Lipochroom roodsnavel roodivoor intensief</t>
  </si>
  <si>
    <t>Kl.Kan.Lipochroom roodsnavel rubino intensief</t>
  </si>
  <si>
    <t>Kl.Kan.Lipochroom roodsnavel rubino-ivoor intensief</t>
  </si>
  <si>
    <t>Kl.Kan.Lipochroom roodsnavel rood schimmel</t>
  </si>
  <si>
    <t>Kl.Kan.Lipochroom roodsnavel roodivoor schimmel</t>
  </si>
  <si>
    <t>Kl.Kan.Lipochroom roodsnavel rubino schimmel</t>
  </si>
  <si>
    <t>Kl.Kan.Lipochroom roodsnavel rubino-ivoor schimmel</t>
  </si>
  <si>
    <t>Kl.Kan.Lipochroom geelsnavel geel intensief</t>
  </si>
  <si>
    <t>Kl.Kan.Lipochroom geelsnavel geel-ivoor intensief</t>
  </si>
  <si>
    <t>Kl.Kan.Lipochroom geelsnavel lutino intensief</t>
  </si>
  <si>
    <t>Kl.Kan.Lipochroom geelsnavel lutino ivoor intensief</t>
  </si>
  <si>
    <t>Kl.Kan.Lipochroom geelsnavel geel schimmel</t>
  </si>
  <si>
    <t>Kl.Kan.Lipochroom geelsnavel geelivoor schimmel</t>
  </si>
  <si>
    <t>Kl.Kan.Lipochroom geelsnavel lutino schimmel</t>
  </si>
  <si>
    <t>Kl.Kan.Lipochroom geelsnavel lutino-ivoor schimmel</t>
  </si>
  <si>
    <t>Kl.Kan.Melanine zwart wit dominant</t>
  </si>
  <si>
    <t>Kl.Kan.Melanine zwart wit</t>
  </si>
  <si>
    <t>Kl.Kan.Melanine zwart geel intensief</t>
  </si>
  <si>
    <t>Kl.Kan.Melanine zwart geelivoor intensief</t>
  </si>
  <si>
    <t>Kl.Kan.Melanine zwart geel schimmel</t>
  </si>
  <si>
    <t>Kl.Kan.Melanine zwart geelivoor schimmel</t>
  </si>
  <si>
    <t>Kl.Kan.Melanine zwart rood intensief</t>
  </si>
  <si>
    <t>Kl.Kan.Melanine zwart roodivoor intensief</t>
  </si>
  <si>
    <t>Kl.Kan.Melanine zwart rood schimmel</t>
  </si>
  <si>
    <t>Kl.Kan.Melanine zwart roodivoor schimmel</t>
  </si>
  <si>
    <t>Kl.Kan.Melanine zwart geel mozaiek T1</t>
  </si>
  <si>
    <t>Kl.Kan.Melanine zwart geelivoor mozaiek T1</t>
  </si>
  <si>
    <t>Kl.Kan.Melanine zwart geel mozaiek T2</t>
  </si>
  <si>
    <t>Kl.Kan.Melanine zwart geelivoor mozaiek T2</t>
  </si>
  <si>
    <t>Kl.Kan.Melanine zwart rood mozaiek T1</t>
  </si>
  <si>
    <t>Kl.Kan.Melanine zwart roodivoor mozaiek T1</t>
  </si>
  <si>
    <t>Kl.Kan.Melanine zwart rood mozaiek T2</t>
  </si>
  <si>
    <t>Kl.Kan.Melanine zwart roodivoor mozaiek T2</t>
  </si>
  <si>
    <t>Kl.Kan.Melanine bruin wit dominant</t>
  </si>
  <si>
    <t>Kl.Kan.Melanine bruin wit</t>
  </si>
  <si>
    <t>Kl.Kan.Melanine bruin geel intensief</t>
  </si>
  <si>
    <t>Kl.Kan.Melanine bruin geelivoor intensief</t>
  </si>
  <si>
    <t>Kl.Kan.Melanine bruin geel schimmel</t>
  </si>
  <si>
    <t>Kl.Kan.Melanine bruin geelivoor schimmel</t>
  </si>
  <si>
    <t>Kl.Kan.Melanine bruin rood intensief</t>
  </si>
  <si>
    <t>Kl.Kan.Melanine bruin roodivoor intensief</t>
  </si>
  <si>
    <t>Kl.Kan.Melanine bruin rood schimmel</t>
  </si>
  <si>
    <t>Kl.Kan.Melanine bruin roodivoor schimmel</t>
  </si>
  <si>
    <t>Kl.Kan.Melanine bruin geel mozaiek T1</t>
  </si>
  <si>
    <t>Kl.Kan.Melanine bruin geelivoor mozaiek T1</t>
  </si>
  <si>
    <t>Kl.Kan.Melanine bruin geel mozaiek T2</t>
  </si>
  <si>
    <t>Kl.Kan.Melanine bruin geelivoor mozaiek T2</t>
  </si>
  <si>
    <t>Kl.Kan.Melanine bruin rood mozaiek T1</t>
  </si>
  <si>
    <t>Kl.Kan.Melanine bruin roodivoor mozaiek T1</t>
  </si>
  <si>
    <t>Kl.Kan.Melanine bruin rood mozaiek T2</t>
  </si>
  <si>
    <t>Kl.Kan.Melanine bruin roodivoor mozaiek T2</t>
  </si>
  <si>
    <t>Kl.Kan.Melanine agaat wit dominant</t>
  </si>
  <si>
    <t>Kl.Kan.Melanine agaat wit</t>
  </si>
  <si>
    <t>Kl.Kan.Melanine agaat geel intensief</t>
  </si>
  <si>
    <t>Kl.Kan.Melanine agaat geelivoor intensief</t>
  </si>
  <si>
    <t>Kl.Kan.Melanine agaat geel schimmel</t>
  </si>
  <si>
    <t>Kl.Kan.Melanine agaat geelivoor schimmel</t>
  </si>
  <si>
    <t>Kl.Kan.Melanine agaat rood intensief</t>
  </si>
  <si>
    <t>Kl.Kan.Melanine agaat roodivoor intensief</t>
  </si>
  <si>
    <t>Kl.Kan.Melanine agaat rood schimmel</t>
  </si>
  <si>
    <t>Kl.Kan.Melanine agaat roodivoor schimmel</t>
  </si>
  <si>
    <t>Kl.Kan.Melanine agaat geel mozaiek T1</t>
  </si>
  <si>
    <t>Kl.Kan.Melanine agaat geelivoor mozaiek T1</t>
  </si>
  <si>
    <t>Kl.Kan.Melanine agaat geel mozaiek T2</t>
  </si>
  <si>
    <t>Kl.Kan.Melanine agaat geelivoor mozaiek T2</t>
  </si>
  <si>
    <t>Kl.Kan.Melanine agaat rood mozaiek T1</t>
  </si>
  <si>
    <t>Kl.Kan.Melanine agaat roodivoor mozaiek T1</t>
  </si>
  <si>
    <t>Kl.Kan.Melanine agaat rood mozaiek T2</t>
  </si>
  <si>
    <t>Kl.Kan.Melanine agaat roodivoor mozaiek T2</t>
  </si>
  <si>
    <t>Kl.Kan.Melanine isabel wit dominant</t>
  </si>
  <si>
    <t>Kl.Kan.Melanine isabel wit</t>
  </si>
  <si>
    <t>Kl.Kan.Melanine isabel geel intensief</t>
  </si>
  <si>
    <t>Kl.Kan.Melanine isabel geelivoor intensief</t>
  </si>
  <si>
    <t>Kl.Kan.Melanine isabel geel schimmel</t>
  </si>
  <si>
    <t>Kl.Kan.Melanine isabel geelivoor schimmel</t>
  </si>
  <si>
    <t>Kl.Kan.Melanine isabel rood intensief</t>
  </si>
  <si>
    <t>Kl.Kan.Melanine isabel roodivoor intensief</t>
  </si>
  <si>
    <t>Kl.Kan.Melanine isabel rood schimmel</t>
  </si>
  <si>
    <t>Kl.Kan.Melanine isabel roodivoor schimmel</t>
  </si>
  <si>
    <t>Kl.Kan.Melanine isabel geel mozaiek T1</t>
  </si>
  <si>
    <t>Kl.Kan.Melanine isabel geelivoor mozaiek T1</t>
  </si>
  <si>
    <t>Kl.Kan.Melanine isabel geel mozaiek T2</t>
  </si>
  <si>
    <t>Kl.Kan.Melanine isabel geelivoor mozaiek T2</t>
  </si>
  <si>
    <t>Kl.Kan.Melanine isabel rood mozaiek T1</t>
  </si>
  <si>
    <t>Kl.Kan.Melanine isabel roodivoor mozaiek T1</t>
  </si>
  <si>
    <t>Kl.Kan.Melanine isabel rood mozaiek T2</t>
  </si>
  <si>
    <t>Kl.Kan.Melanine isabel roodivoor mozaiek T2</t>
  </si>
  <si>
    <t>Kl.Kan.Melanine zwartpastel wit dominant</t>
  </si>
  <si>
    <t>Kl.Kan.Melanine zwartpastel wit</t>
  </si>
  <si>
    <t>Kl.Kan.Melanine zwartpastel geel intensief</t>
  </si>
  <si>
    <t>Kl.Kan.Melanine zwartpastel geelivoor intensief</t>
  </si>
  <si>
    <t>Kl.Kan.Melanine zwartpastel geel schimmel</t>
  </si>
  <si>
    <t>Kl.Kan.Melanine zwartpastel geelivoor schimmel</t>
  </si>
  <si>
    <t>Kl.Kan.Melanine zwartpastel rood intensief</t>
  </si>
  <si>
    <t>Kl.Kan.Melanine zwartpastel roodivoor intensief</t>
  </si>
  <si>
    <t>Kl.Kan.Melanine zwartpastel rood schimmel</t>
  </si>
  <si>
    <t>Kl.Kan.Melanine zwartpastel roodivoor schimmel</t>
  </si>
  <si>
    <t>Kl.Kan.Melanine zwartpastel geel mozaiek T1</t>
  </si>
  <si>
    <t>Kl.Kan.Melanine zwartpastel geelivoor mozaiek T1</t>
  </si>
  <si>
    <t>Kl.Kan.Melanine zwartpastel geel mozaiek T2</t>
  </si>
  <si>
    <t>Kl.Kan.Melanine zwartpastel geelivoor mozaiek T2</t>
  </si>
  <si>
    <t>Kl.Kan.Melanine zwartpastel rood mozaiek T1</t>
  </si>
  <si>
    <t>Kl.Kan.Melanine zwartpastel roodivoor mozaiek T1</t>
  </si>
  <si>
    <t>Kl.Kan.Melanine zwartpastel rood mozaiek T2</t>
  </si>
  <si>
    <t>Kl.Kan.Melanine zwartpastel roodivoor mozaiek T2</t>
  </si>
  <si>
    <t>Kl.Kan.Melanine bruinpastel wit dominant</t>
  </si>
  <si>
    <t>Kl.Kan.Melanine bruinpastel wit</t>
  </si>
  <si>
    <t>Kl.Kan.Melanine bruinpastel geel intensief</t>
  </si>
  <si>
    <t>Kl.Kan.Melanine bruinpastel geelivoor intensief</t>
  </si>
  <si>
    <t>Kl.Kan.Melanine bruinpastel geel schimmel</t>
  </si>
  <si>
    <t>Kl.Kan.Melanine bruinpastel geelivoor schimmel</t>
  </si>
  <si>
    <t>Kl.Kan.Melanine bruinpastel rood intensief</t>
  </si>
  <si>
    <t>Kl.Kan.Melanine bruinpastel roodivoor intensief</t>
  </si>
  <si>
    <t>Kl.Kan.Melanine bruinpastel rood schimmel</t>
  </si>
  <si>
    <t>Kl.Kan.Melanine bruinpastel roodivoor schimmel</t>
  </si>
  <si>
    <t>Kl.Kan.Melanine bruinpastel geel mozaiek T1</t>
  </si>
  <si>
    <t>Kl.Kan.Melanine bruinpastel geelivoor mozaiek T1</t>
  </si>
  <si>
    <t>Kl.Kan.Melanine bruinpastel geel mozaiek T2</t>
  </si>
  <si>
    <t>Kl.Kan.Melanine bruinpastel geelivoor mozaiek T2</t>
  </si>
  <si>
    <t>Kl.Kan.Melanine bruinpastel rood mozaiek T1</t>
  </si>
  <si>
    <t>Kl.Kan.Melanine bruinpastel roodivoor mozaiek T1</t>
  </si>
  <si>
    <t>Kl.Kan.Melanine bruinpastel rood mozaiek T2</t>
  </si>
  <si>
    <t>Kl.Kan.Melanine bruinpastel roodivoor mozaiek T2</t>
  </si>
  <si>
    <t>Kl.Kan.Melanine agaatpastel wit dominant</t>
  </si>
  <si>
    <t>Kl.Kan.Melanine agaatpastel wit</t>
  </si>
  <si>
    <t>Kl.Kan.Melanine agaatpastel geel intensief</t>
  </si>
  <si>
    <t>Kl.Kan.Melanine agaatpastel geelivoor intensief</t>
  </si>
  <si>
    <t>Kl.Kan.Melanine agaatpastel geel schimmel</t>
  </si>
  <si>
    <t>Kl.Kan.Melanine agaatpastel geelivoor schimmel</t>
  </si>
  <si>
    <t>Kl.Kan.Melanine agaatpastel rood intensief</t>
  </si>
  <si>
    <t>Kl.Kan.Melanine agaatpastel roodivoor intensief</t>
  </si>
  <si>
    <t>Kl.Kan.Melanine agaatpastel rood schimmel</t>
  </si>
  <si>
    <t>Kl.Kan.Melanine agaatpastel roodivoor schimmel</t>
  </si>
  <si>
    <t>Kl.Kan.Melanine agaatpastel geel mozaiek T1</t>
  </si>
  <si>
    <t>Kl.Kan.Melanine agaatpastel geelivoor mozaiek T1</t>
  </si>
  <si>
    <t>Kl.Kan.Melanine agaatpastel geel mozaiek T2</t>
  </si>
  <si>
    <t>Kl.Kan.Melanine agaatpastel geelivoor mozaiek T2</t>
  </si>
  <si>
    <t>Kl.Kan.Melanine agaatpastel rood mozaiek T1</t>
  </si>
  <si>
    <t>Kl.Kan.Melanine agaatpastel roodivoor mozaiek T1</t>
  </si>
  <si>
    <t>Kl.Kan.Melanine agaatpastel rood mozaiek T2</t>
  </si>
  <si>
    <t>Kl.Kan.Melanine agaatpastel roodivoor mozaiek T2</t>
  </si>
  <si>
    <t>Kl.Kan.Melanine isabelpastel wit dominant</t>
  </si>
  <si>
    <t>Kl.Kan.Melanine isabelpastel wit</t>
  </si>
  <si>
    <t>Kl.Kan.Melanine isabelpastel geel intensief</t>
  </si>
  <si>
    <t>Kl.Kan.Melanine isabelpastel geelivoor intensief</t>
  </si>
  <si>
    <t>Kl.Kan.Melanine isabelpastel geel schimmel</t>
  </si>
  <si>
    <t>Kl.Kan.Melanine isabelpastel geelivoor schimmel</t>
  </si>
  <si>
    <t>Kl.Kan.Melanine isabelpastel rood intensief</t>
  </si>
  <si>
    <t>Kl.Kan.Melanine isabelpastel roodivoor intensief</t>
  </si>
  <si>
    <t>Kl.Kan.Melanine isabelpastel rood schimmel</t>
  </si>
  <si>
    <t>Kl.Kan.Melanine isabelpastel roodivoor schimmel</t>
  </si>
  <si>
    <t>Kl.Kan.Melanine isabelpastel geel mozaiek T1</t>
  </si>
  <si>
    <t>Kl.Kan.Melanine isabelpastel geelivoor mozaiek T1</t>
  </si>
  <si>
    <t>Kl.Kan.Melanine isabelpastel geel mozaiek T2</t>
  </si>
  <si>
    <t>Kl.Kan.Melanine isabelpastel geelivoor mozaiek T2</t>
  </si>
  <si>
    <t>Kl.Kan.Melanine isabelpastel rood mozaiek T1</t>
  </si>
  <si>
    <t>Kl.Kan.Melanine isabelpastel roodivoor mozaiek T1</t>
  </si>
  <si>
    <t>Kl.Kan.Melanine isabelpastel rood mozaiek T2</t>
  </si>
  <si>
    <t>Kl.Kan.Melanine isabelpastel roodivoor mozaiek T2</t>
  </si>
  <si>
    <t>Kl.Kan.Melanine zwart grijsvleugel wit dominant</t>
  </si>
  <si>
    <t>Kl.Kan.Melanine zwart grijsvleugel wit</t>
  </si>
  <si>
    <t>Kl.Kan.Melanine zwart grijsvleugel geel intensief</t>
  </si>
  <si>
    <t>Kl.Kan.Melanine zwart grijsvleugel geel schimmel</t>
  </si>
  <si>
    <t>Kl.Kan.Melanine zwart grijsvleugel rood intensief</t>
  </si>
  <si>
    <t>Kl.Kan.Melanine zwart grijsvleugel rood schimmel</t>
  </si>
  <si>
    <t>Kl.Kan.Melanine zwart grijsvleugel geel mozaiek T2</t>
  </si>
  <si>
    <t>Kl.Kan.Melanine zwart grijsvleugel rood mozaiek T1</t>
  </si>
  <si>
    <t>Kl.Kan.Melanine zwart grijsvleugel rood mozaiek T2</t>
  </si>
  <si>
    <t>Kl.Kan.Melanine zwartjaspis wit dominant</t>
  </si>
  <si>
    <t>Kl.Kan.Melanine zwartjaspis wit</t>
  </si>
  <si>
    <t>Kl.Kan.Melanine zwartjaspis geel intensief</t>
  </si>
  <si>
    <t>Kl.Kan.Melanine zwartjaspis geelivoor intensief</t>
  </si>
  <si>
    <t>Kl.Kan.Melanine zwartjaspis geel schimmel</t>
  </si>
  <si>
    <t>Kl.Kan.Melanine zwartjaspis geelivoor schimmel</t>
  </si>
  <si>
    <t>Kl.Kan.Melanine zwartjaspis rood intensief</t>
  </si>
  <si>
    <t>Kl.Kan.Melanine zwartjaspis roodivoor intensief</t>
  </si>
  <si>
    <t>Kl.Kan.Melanine zwartjaspis rood schimmel</t>
  </si>
  <si>
    <t>Kl.Kan.Melanine zwartjaspis roodivoor schimmel</t>
  </si>
  <si>
    <t>Kl.Kan.Melanine zwartjaspis geel mozaiek T1</t>
  </si>
  <si>
    <t>Kl.Kan.Melanine zwartjaspis geelivoor mozaiek T1</t>
  </si>
  <si>
    <t>Kl.Kan.Melanine zwartjaspis geel mozaiek T2</t>
  </si>
  <si>
    <t>Kl.Kan.Melanine zwartjaspis geelivoor mozaiek T2</t>
  </si>
  <si>
    <t>Kl.Kan.Melanine zwartjaspis rood mozaiek T1</t>
  </si>
  <si>
    <t>Kl.Kan.Melanine zwartjaspis roodivoor mozaiek T1</t>
  </si>
  <si>
    <t>Kl.Kan.Melanine zwartjaspis rood mozaiek T2</t>
  </si>
  <si>
    <t>Kl.Kan.Melanine zwartjaspis roodivoor mozaiek T2</t>
  </si>
  <si>
    <t>Kl.Kan.Melanine bruinjaspis wit dominant</t>
  </si>
  <si>
    <t>Kl.Kan.Melanine bruinjaspis wit</t>
  </si>
  <si>
    <t>Kl.Kan.Melanine bruinjaspis geel intensief</t>
  </si>
  <si>
    <t>Kl.Kan.Melanine bruinjaspis geelivoor intensief</t>
  </si>
  <si>
    <t>Kl.Kan.Melanine bruinjaspis geel schimmel</t>
  </si>
  <si>
    <t>Kl.Kan.Melanine bruinjaspis geelivoor schimmel</t>
  </si>
  <si>
    <t>Kl.Kan.Melanine bruinjaspis rood intensief</t>
  </si>
  <si>
    <t>Kl.Kan.Melanine bruinjaspis roodivoor intensief</t>
  </si>
  <si>
    <t>Kl.Kan.Melanine bruinjaspis rood schimmel</t>
  </si>
  <si>
    <t>Kl.Kan.Melanine bruinjaspis roodivoor schimmel</t>
  </si>
  <si>
    <t>Kl.Kan.Melanine bruinjaspis geel mozaiek T1</t>
  </si>
  <si>
    <t>Kl.Kan.Melanine bruinjaspis geelivoor mozaiek T1</t>
  </si>
  <si>
    <t>Kl.Kan.Melanine bruinjaspis geel mozaiek T2</t>
  </si>
  <si>
    <t>Kl.Kan.Melanine bruinjaspis geelivoor mozaiek T2</t>
  </si>
  <si>
    <t>Kl.Kan.Melanine bruinjaspis rood mozaiek T1</t>
  </si>
  <si>
    <t>Kl.Kan.Melanine bruinjaspis roodivoor mozaiek T1</t>
  </si>
  <si>
    <t>Kl.Kan.Melanine bruinjaspis rood mozaiek T2</t>
  </si>
  <si>
    <t>Kl.Kan.Melanine bruinjaspis roodivoor mozaiek T2</t>
  </si>
  <si>
    <t>Kl.Kan.Melanine agaatjaspis wit dominant</t>
  </si>
  <si>
    <t>Kl.Kan.Melanine agaatjaspis wit</t>
  </si>
  <si>
    <t>Kl.Kan.Melanine agaatjaspis geel intensief</t>
  </si>
  <si>
    <t>Kl.Kan.Melanine agaatjaspis geelivoor intensief</t>
  </si>
  <si>
    <t>Kl.Kan.Melanine agaatjaspis geel schimmel</t>
  </si>
  <si>
    <t>Kl.Kan.Melanine agaatjaspis geelivoor schimmel</t>
  </si>
  <si>
    <t>Kl.Kan.Melanine agaatjaspis rood intensief</t>
  </si>
  <si>
    <t>Kl.Kan.Melanine agaatjaspis roodivoor intensief</t>
  </si>
  <si>
    <t>Kl.Kan.Melanine agaatjaspis rood schimmel</t>
  </si>
  <si>
    <t>Kl.Kan.Melanine agaatjaspis roodivoor schimmel</t>
  </si>
  <si>
    <t>Kl.Kan.Melanine agaatjaspis geel mozaiek T1</t>
  </si>
  <si>
    <t>Kl.Kan.Melanine agaatjaspis geelivoor mozaiek T1</t>
  </si>
  <si>
    <t>Kl.Kan.Melanine agaatjaspis geel mozaiek T2</t>
  </si>
  <si>
    <t>Kl.Kan.Melanine agaatjaspis geelivoor mozaiek T2</t>
  </si>
  <si>
    <t>Kl.Kan.Melanine agaatjaspis rood mozaiek T1</t>
  </si>
  <si>
    <t>Kl.Kan.Melanine agaatjaspis roodivoor mozaiek T1</t>
  </si>
  <si>
    <t>Kl.Kan.Melanine agaatjaspis rood mozaiek T2</t>
  </si>
  <si>
    <t>Kl.Kan.Melanine agaatjaspis roodivoor mozaiek T2</t>
  </si>
  <si>
    <t>Kl.Kan.Melanine isabeljaspis wit dominant</t>
  </si>
  <si>
    <t>Kl.Kan.Melanine isabeljaspis wit</t>
  </si>
  <si>
    <t>Kl.Kan.Melanine isabeljaspis geel intensief</t>
  </si>
  <si>
    <t>Kl.Kan.Melanine isabeljaspis geelivoor intensief</t>
  </si>
  <si>
    <t>Kl.Kan.Melanine isabeljaspis geel schimmel</t>
  </si>
  <si>
    <t>Kl.Kan.Melanine isabeljaspis geelivoor schimmel</t>
  </si>
  <si>
    <t>Kl.Kan.Melanine isabeljaspis rood intensief</t>
  </si>
  <si>
    <t>Kl.Kan.Melanine isabeljaspis roodivoor intensief</t>
  </si>
  <si>
    <t>Kl.Kan.Melanine isabeljaspis rood schimmel</t>
  </si>
  <si>
    <t>Kl.Kan.Melanine isabeljaspis roodivoor schimmel</t>
  </si>
  <si>
    <t>Kl.Kan.Melanine isabeljaspis geel mozaiek T1</t>
  </si>
  <si>
    <t>Kl.Kan.Melanine isabeljaspis geelivoor mozaiek T1</t>
  </si>
  <si>
    <t>Kl.Kan.Melanine isabeljaspis geel mozaiek T2</t>
  </si>
  <si>
    <t>Kl.Kan.Melanine isabeljaspis geelivoor mozaiek T2</t>
  </si>
  <si>
    <t>Kl.Kan.Melanine isabeljaspis rood mozaiek T1</t>
  </si>
  <si>
    <t>Kl.Kan.Melanine isabeljaspis roodivoor mozaiek T1</t>
  </si>
  <si>
    <t>Kl.Kan.Melanine isabeljaspis rood mozaiek T2</t>
  </si>
  <si>
    <t>Kl.Kan.Melanine isabeljaspis roodivoor mozaiek T2</t>
  </si>
  <si>
    <t>Kl.Kan.Melanine zwartopaal wit dominant</t>
  </si>
  <si>
    <t>Kl.Kan.Melanine zwartopaal wit</t>
  </si>
  <si>
    <t>Kl.Kan.Melanine zwartopaal geel intensief</t>
  </si>
  <si>
    <t>Kl.Kan.Melanine zwartopaal geelivoor intensief</t>
  </si>
  <si>
    <t>Kl.Kan.Melanine zwartopaal geel schimmel</t>
  </si>
  <si>
    <t>Kl.Kan.Melanine zwartopaal geelivoor schimmel</t>
  </si>
  <si>
    <t>Kl.Kan.Melanine zwartopaal rood intensief</t>
  </si>
  <si>
    <t>Kl.Kan.Melanine zwartopaal roodivoor intensief</t>
  </si>
  <si>
    <t>Kl.Kan.Melanine zwartopaal rood schimmel</t>
  </si>
  <si>
    <t>Kl.Kan.Melanine zwartopaal roodivoor schimmel</t>
  </si>
  <si>
    <t>Kl.Kan.Melanine zwartopaal geel mozaiek T1</t>
  </si>
  <si>
    <t>Kl.Kan.Melanine zwartopaal geelivoor mozaiek T1</t>
  </si>
  <si>
    <t>Kl.Kan.Melanine zwartopaal geel mozaiek T2</t>
  </si>
  <si>
    <t>Kl.Kan.Melanine zwartopaal geelivoor mozaiek T2</t>
  </si>
  <si>
    <t>Kl.Kan.Melanine zwartopaal rood mozaiek T1</t>
  </si>
  <si>
    <t>Kl.Kan.Melanine zwartopaal roodivoor mozaiek T1</t>
  </si>
  <si>
    <t>Kl.Kan.Melanine zwartopaal rood mozaiek T2</t>
  </si>
  <si>
    <t>Kl.Kan.Melanine zwartopaal roodivoor mozaiek T2</t>
  </si>
  <si>
    <t>Kl.Kan.Melanine bruinopaal wit dominant</t>
  </si>
  <si>
    <t>Kl.Kan.Melanine bruinopaal wit</t>
  </si>
  <si>
    <t>Kl.Kan.Melanine bruinopaal geel intensief</t>
  </si>
  <si>
    <t>Kl.Kan.Melanine bruinopaal geelivoor intensief</t>
  </si>
  <si>
    <t>Kl.Kan.Melanine bruinopaal geel schimmel</t>
  </si>
  <si>
    <t>Kl.Kan.Melanine bruinopaal geelivoor schimmel</t>
  </si>
  <si>
    <t>Kl.Kan.Melanine bruinopaal rood intensief</t>
  </si>
  <si>
    <t>Kl.Kan.Melanine bruinopaal roodivoor intensief</t>
  </si>
  <si>
    <t>Kl.Kan.Melanine bruinopaal rood schimmel</t>
  </si>
  <si>
    <t>Kl.Kan.Melanine bruinopaal roodivoor schimmel</t>
  </si>
  <si>
    <t>Kl.Kan.Melanine bruinopaal geel mozaiek T1</t>
  </si>
  <si>
    <t>Kl.Kan.Melanine bruinopaal geelivoor mozaiek T1</t>
  </si>
  <si>
    <t>Kl.Kan.Melanine bruinopaal geel mozaiek T2</t>
  </si>
  <si>
    <t>Kl.Kan.Melanine bruinopaal geelivoor mozaiek T2</t>
  </si>
  <si>
    <t>Kl.Kan.Melanine bruinopaal rood mozaiek T1</t>
  </si>
  <si>
    <t>Kl.Kan.Melanine bruinopaal roodivoor mozaiek T1</t>
  </si>
  <si>
    <t>Kl.Kan.Melanine bruinopaal rood mozaiek T2</t>
  </si>
  <si>
    <t>Kl.Kan.Melanine bruinopaal roodivoor mozaiek T2</t>
  </si>
  <si>
    <t>Kl.Kan.Melanine agaatopaal wit dominant</t>
  </si>
  <si>
    <t>Kl.Kan.Melanine agaatopaal wit</t>
  </si>
  <si>
    <t>Kl.Kan.Melanine agaatopaal geel intensief</t>
  </si>
  <si>
    <t>Kl.Kan.Melanine agaatopaal geelivoor intensief</t>
  </si>
  <si>
    <t>Kl.Kan.Melanine agaatopaal geel schimmel</t>
  </si>
  <si>
    <t>Kl.Kan.Melanine agaatopaal geelivoor schimmel</t>
  </si>
  <si>
    <t>Kl.Kan.Melanine agaatopaal rood intensief</t>
  </si>
  <si>
    <t>Kl.Kan.Melanine agaatopaal roodivoor intensief</t>
  </si>
  <si>
    <t>Kl.Kan.Melanine agaatopaal rood schimmel</t>
  </si>
  <si>
    <t>Kl.Kan.Melanine agaatopaal roodivoor schimmel</t>
  </si>
  <si>
    <t>Kl.Kan.Melanine agaatopaal geel mozaiek T1</t>
  </si>
  <si>
    <t>Kl.Kan.Melanine agaatopaal geelivoor mozaiek T1</t>
  </si>
  <si>
    <t>Kl.Kan.Melanine agaatopaal geel mozaiek T2</t>
  </si>
  <si>
    <t>Kl.Kan.Melanine agaatopaal geelivoor mozaiek T2</t>
  </si>
  <si>
    <t>Kl.Kan.Melanine agaatopaal rood mozaiek T1</t>
  </si>
  <si>
    <t>Kl.Kan.Melanine agaatopaal roodivoor mozaiek T1</t>
  </si>
  <si>
    <t>Kl.Kan.Melanine agaatopaal rood mozaiek T2</t>
  </si>
  <si>
    <t>Kl.Kan.Melanine agaatopaal roodivoor mozaiek T2</t>
  </si>
  <si>
    <t>Kl.Kan.Melanine isabelopaal wit dominant</t>
  </si>
  <si>
    <t>Kl.Kan.Melanine isabelopaal wit</t>
  </si>
  <si>
    <t>Kl.Kan.Melanine isabelopaal geel intensief</t>
  </si>
  <si>
    <t>Kl.Kan.Melanine isabelopaal geelivoor intensief</t>
  </si>
  <si>
    <t>Kl.Kan.Melanine isabelopaal geel schimmel</t>
  </si>
  <si>
    <t>Kl.Kan.Melanine isabelopaal geelivoor schimmel</t>
  </si>
  <si>
    <t>Kl.Kan.Melanine isabelopaal rood intensief</t>
  </si>
  <si>
    <t>Kl.Kan.Melanine isabelopaal roodivoor intensief</t>
  </si>
  <si>
    <t>Kl.Kan.Melanine isabelopaal rood schimmel</t>
  </si>
  <si>
    <t>Kl.Kan.Melanine isabelopaal roodivoor schimmel</t>
  </si>
  <si>
    <t>Kl.Kan.Melanine isabelopaal geel mozaiek T1</t>
  </si>
  <si>
    <t>Kl.Kan.Melanine isabelopaal geelivoor mozaiek T1</t>
  </si>
  <si>
    <t>Kl.Kan.Melanine isabelopaal geel mozaiek T2</t>
  </si>
  <si>
    <t>Kl.Kan.Melanine isabelopaal geelivoor mozaiek T2</t>
  </si>
  <si>
    <t>Kl.Kan.Melanine isabelopaal rood mozaiek T1</t>
  </si>
  <si>
    <t>Kl.Kan.Melanine isabelopaal roodivoor mozaiek T1</t>
  </si>
  <si>
    <t>Kl.Kan.Melanine isabelopaal rood mozaiek T2</t>
  </si>
  <si>
    <t>Kl.Kan.Melanine isabelopaal roodivoor mozaiek T2</t>
  </si>
  <si>
    <t>Kl.Kan.Melanine zwartmogno wit dominant</t>
  </si>
  <si>
    <t>Kl.Kan.Melanine zwartmogno wit</t>
  </si>
  <si>
    <t>Kl.Kan.Melanine zwartmogno geel intensief</t>
  </si>
  <si>
    <t>Kl.Kan.Melanine zwartmogno geelivoor intensief</t>
  </si>
  <si>
    <t>Kl.Kan.Melanine zwartmogno geel schimmel</t>
  </si>
  <si>
    <t>Kl.Kan.Melanine zwartmogno geelivoor schimmel</t>
  </si>
  <si>
    <t>Kl.Kan.Melanine zwartmogno rood intensief</t>
  </si>
  <si>
    <t>Kl.Kan.Melanine zwartmogno roodivoor intensief</t>
  </si>
  <si>
    <t>Kl.Kan.Melanine zwartmogno rood schimmel</t>
  </si>
  <si>
    <t>Kl.Kan.Melanine zwartmogno roodivoor schimmel</t>
  </si>
  <si>
    <t>Kl.Kan.Melanine zwartmogno geel mozaiek T1</t>
  </si>
  <si>
    <t>Kl.Kan.Melanine zwartmogno geelivoor mozaiek T1</t>
  </si>
  <si>
    <t>Kl.Kan.Melanine zwartmogno geel mozaiek T2</t>
  </si>
  <si>
    <t>Kl.Kan.Melanine zwartmogno geelivoor mozaiek T2</t>
  </si>
  <si>
    <t>Kl.Kan.Melanine zwartmogno rood mozaiek T1</t>
  </si>
  <si>
    <t>Kl.Kan.Melanine zwartmogno roodivoor mozaiek T1</t>
  </si>
  <si>
    <t>Kl.Kan.Melanine zwartmogno rood mozaiek T2</t>
  </si>
  <si>
    <t>Kl.Kan.Melanine zwartmogno roodivoor mozaiek T2</t>
  </si>
  <si>
    <t>Kl.Kan.Melanine bruinmogno wit dominant</t>
  </si>
  <si>
    <t>Kl.Kan.Melanine bruinmogno wit</t>
  </si>
  <si>
    <t>Kl.Kan.Melanine bruinmogno geel intensief</t>
  </si>
  <si>
    <t>Kl.Kan.Melanine bruinmogno geelivoor intensief</t>
  </si>
  <si>
    <t>Kl.Kan.Melanine bruinmogno geel schimmel</t>
  </si>
  <si>
    <t>Kl.Kan.Melanine bruinmogno geelivoor schimmel</t>
  </si>
  <si>
    <t>Kl.Kan.Melanine bruinmogno rood intensief</t>
  </si>
  <si>
    <t>Kl.Kan.Melanine bruinmogno roodivoor intensief</t>
  </si>
  <si>
    <t>Kl.Kan.Melanine bruinmogno rood schimmel</t>
  </si>
  <si>
    <t>Kl.Kan.Melanine bruinmogno roodivoor schimmel</t>
  </si>
  <si>
    <t>Kl.Kan.Melanine bruinmogno geel mozaiek T1</t>
  </si>
  <si>
    <t>Kl.Kan.Melanine bruinmogno geelivoor mozaiek T1</t>
  </si>
  <si>
    <t>Kl.Kan.Melanine bruinmogno geel mozaiek T2</t>
  </si>
  <si>
    <t>Kl.Kan.Melanine bruinmogno geelivoor mozaiek T2</t>
  </si>
  <si>
    <t>Kl.Kan.Melanine bruinmogno rood mozaiek T1</t>
  </si>
  <si>
    <t>Kl.Kan.Melanine bruinmogno roodivoor mozaiek T1</t>
  </si>
  <si>
    <t>Kl.Kan.Melanine bruinmogno rood mozaiek T2</t>
  </si>
  <si>
    <t>Kl.Kan.Melanine bruinmogno roodivoor mozaiek T2</t>
  </si>
  <si>
    <t>Kl.Kan.Melanine phaeo wit dominant</t>
  </si>
  <si>
    <t>Kl.Kan.Melanine phaeo wit</t>
  </si>
  <si>
    <t>Kl.Kan.Melanine phaeo geel intensief</t>
  </si>
  <si>
    <t>Kl.Kan.Melanine phaeo geelivoor intensief</t>
  </si>
  <si>
    <t>Kl.Kan.Melanine phaeo geel schimmel</t>
  </si>
  <si>
    <t>Kl.Kan.Melanine phaeo geelivoor schimmel</t>
  </si>
  <si>
    <t>Kl.Kan.Melanine phaeo rood intensief</t>
  </si>
  <si>
    <t>Kl.Kan.Melanine phaeo roodivoor intensief</t>
  </si>
  <si>
    <t>Kl.Kan.Melanine phaeo rood schimmel</t>
  </si>
  <si>
    <t>Kl.Kan.Melanine phaeo roodivoor schimmel</t>
  </si>
  <si>
    <t>Kl.Kan.Melanine phaeo geel mozaiek T1</t>
  </si>
  <si>
    <t>Kl.Kan.Melanine phaeo geelivoor mozaiek T1</t>
  </si>
  <si>
    <t>Kl.Kan.Melanine phaeo geel mozaiek T2</t>
  </si>
  <si>
    <t>Kl.Kan.Melanine phaeo geelivoor mozaiek T2</t>
  </si>
  <si>
    <t>Kl.Kan.Melanine phaeo rood mozaiek T1</t>
  </si>
  <si>
    <t>Kl.Kan.Melanine phaeo roodivoor mozaiek T1</t>
  </si>
  <si>
    <t>Kl.Kan.Melanine phaeo rood mozaiek T2</t>
  </si>
  <si>
    <t>Kl.Kan.Melanine phaeo roodivoor mozaiek T2</t>
  </si>
  <si>
    <t>Kl.Kan.Melanine satinet wit dominant</t>
  </si>
  <si>
    <t>Kl.Kan.Melanine satinet wit</t>
  </si>
  <si>
    <t>Kl.Kan.Melanine satinet geel intensief</t>
  </si>
  <si>
    <t>Kl.Kan.Melanine satinet geelivoor intensief</t>
  </si>
  <si>
    <t>Kl.Kan.Melanine satinet geel schimmel</t>
  </si>
  <si>
    <t>Kl.Kan.Melanine satinet geelivoor schimmel</t>
  </si>
  <si>
    <t>Kl.Kan.Melanine satinet rood intensief</t>
  </si>
  <si>
    <t>Kl.Kan.Melanine satinet roodivoor intensief</t>
  </si>
  <si>
    <t>Kl.Kan.Melanine satinet rood schimmel</t>
  </si>
  <si>
    <t>Kl.Kan.Melanine satinet roodivoor schimmel</t>
  </si>
  <si>
    <t>Kl.Kan.Melanine satinet geel mozaiek T1</t>
  </si>
  <si>
    <t>Kl.Kan.Melanine satinet geelivoor mozaiek T1</t>
  </si>
  <si>
    <t>Kl.Kan.Melanine satinet geel mozaiek T2</t>
  </si>
  <si>
    <t>Kl.Kan.Melanine satinet geelivoor mozaiek T2</t>
  </si>
  <si>
    <t>Kl.Kan.Melanine satinet rood mozaiek T1</t>
  </si>
  <si>
    <t>Kl.Kan.Melanine satinet roodivoor mozaiek T1</t>
  </si>
  <si>
    <t>Kl.Kan.Melanine satinet rood mozaiek T2</t>
  </si>
  <si>
    <t>Kl.Kan.Melanine satinet roodivoor mozaiek T2</t>
  </si>
  <si>
    <t>Kl.Kan.Melanine zwarttopaas wit dominant</t>
  </si>
  <si>
    <t>Kl.Kan.Melanine zwarttopaas wit</t>
  </si>
  <si>
    <t>Kl.Kan.Melanine zwarttopaas geel intensief</t>
  </si>
  <si>
    <t>Kl.Kan.Melanine zwarttopaas geelivoor intensief</t>
  </si>
  <si>
    <t>Kl.Kan.Melanine zwarttopaas geel schimmel</t>
  </si>
  <si>
    <t>Kl.Kan.Melanine zwarttopaas geelivoor schimmel</t>
  </si>
  <si>
    <t>Kl.Kan.Melanine zwarttopaas rood intensief</t>
  </si>
  <si>
    <t>Kl.Kan.Melanine zwarttopaas roodivoor intensief</t>
  </si>
  <si>
    <t>Kl.Kan.Melanine zwarttopaas rood schimmel</t>
  </si>
  <si>
    <t>Kl.Kan.Melanine zwarttopaas roodivoor schimmel</t>
  </si>
  <si>
    <t>Kl.Kan.Melanine zwarttopaas geel mozaiek T1</t>
  </si>
  <si>
    <t>Kl.Kan.Melanine zwarttopaas geelivoor mozaiek T1</t>
  </si>
  <si>
    <t>Kl.Kan.Melanine zwarttopaas geel mozaiek T2</t>
  </si>
  <si>
    <t>Kl.Kan.Melanine zwarttopaas geelivoor mozaiek T2</t>
  </si>
  <si>
    <t>Kl.Kan.Melanine zwarttopaas rood mozaiek T1</t>
  </si>
  <si>
    <t>Kl.Kan.Melanine zwarttopaas roodivoor mozaiek T1</t>
  </si>
  <si>
    <t>Kl.Kan.Melanine zwarttopaas rood mozaiek T2</t>
  </si>
  <si>
    <t>Kl.Kan.Melanine zwarttopaas roodivoor mozaiek T2</t>
  </si>
  <si>
    <t>Kl.Kan.Melanine bruintopaas wit dominant</t>
  </si>
  <si>
    <t>Kl.Kan.Melanine bruintopaas wit</t>
  </si>
  <si>
    <t>Kl.Kan.Melanine bruintopaas geel intensief</t>
  </si>
  <si>
    <t>Kl.Kan.Melanine bruintopaas geelivoor intensief</t>
  </si>
  <si>
    <t>Kl.Kan.Melanine bruintopaas geel schimmel</t>
  </si>
  <si>
    <t>Kl.Kan.Melanine bruintopaas geelivoor schimmel</t>
  </si>
  <si>
    <t>Kl.Kan.Melanine bruintopaas rood intensief</t>
  </si>
  <si>
    <t>Kl.Kan.Melanine bruintopaas roodivoor intensief</t>
  </si>
  <si>
    <t>Kl.Kan.Melanine bruintopaas rood schimmel</t>
  </si>
  <si>
    <t>Kl.Kan.Melanine bruintopaas roodivoor schimmel</t>
  </si>
  <si>
    <t>Kl.Kan.Melanine bruintopaas geel mozaiek T1</t>
  </si>
  <si>
    <t>Kl.Kan.Melanine bruintopaas geelivoor mozaiek T1</t>
  </si>
  <si>
    <t>Kl.Kan.Melanine bruintopaas geel mozaiek T2</t>
  </si>
  <si>
    <t>Kl.Kan.Melanine bruintopaas geelivoor mozaiek T2</t>
  </si>
  <si>
    <t>Kl.Kan.Melanine bruintopaas rood mozaiek T1</t>
  </si>
  <si>
    <t>Kl.Kan.Melanine bruintopaas roodivoor mozaiek T1</t>
  </si>
  <si>
    <t>Kl.Kan.Melanine bruintopaas rood mozaiek T2</t>
  </si>
  <si>
    <t>Kl.Kan.Melanine bruintopaas roodivoor mozaiek T2</t>
  </si>
  <si>
    <t>Kl.Kan.Melanine agaattopaas wit dominant</t>
  </si>
  <si>
    <t>Kl.Kan.Melanine agaattopaas wit</t>
  </si>
  <si>
    <t>Kl.Kan.Melanine agaattopaas geel intensief</t>
  </si>
  <si>
    <t>Kl.Kan.Melanine agaattopaas geelivoor intensief</t>
  </si>
  <si>
    <t>Kl.Kan.Melanine agaattopaas geel schimmel</t>
  </si>
  <si>
    <t>Kl.Kan.Melanine agaattopaas geelivoor schimmel</t>
  </si>
  <si>
    <t>Kl.Kan.Melanine agaattopaas rood intensief</t>
  </si>
  <si>
    <t>Kl.Kan.Melanine agaattopaas roodivoor intensief</t>
  </si>
  <si>
    <t>Kl.Kan.Melanine agaattopaas rood schimmel</t>
  </si>
  <si>
    <t>Kl.Kan.Melanine agaattopaas roodivoor schimmel</t>
  </si>
  <si>
    <t>Kl.Kan.Melanine agaattopaas geel mozaiek T1</t>
  </si>
  <si>
    <t>Kl.Kan.Melanine agaattopaas geelivoor mozaiek T1</t>
  </si>
  <si>
    <t>Kl.Kan.Melanine agaattopaas geel mozaiek T2</t>
  </si>
  <si>
    <t>Kl.Kan.Melanine agaattopaas geelivoor mozaiek T2</t>
  </si>
  <si>
    <t>Kl.Kan.Melanine agaattopaas rood mozaiek T1</t>
  </si>
  <si>
    <t>Kl.Kan.Melanine agaattopaas roodivoor mozaiek T1</t>
  </si>
  <si>
    <t>Kl.Kan.Melanine agaattopaas rood mozaiek T2</t>
  </si>
  <si>
    <t>Kl.Kan.Melanine agaattopaas roodivoor mozaiek T2</t>
  </si>
  <si>
    <t>Kl.Kan.Melanine isabeltopaas wit dominant</t>
  </si>
  <si>
    <t>Kl.Kan.Melanine isabeltopaas wit</t>
  </si>
  <si>
    <t>Kl.Kan.Melanine isabeltopaas geel intensief</t>
  </si>
  <si>
    <t>Kl.Kan.Melanine isabeltopaas geelivoor intensief</t>
  </si>
  <si>
    <t>Kl.Kan.Melanine isabeltopaas geel schimmel</t>
  </si>
  <si>
    <t>Kl.Kan.Melanine isabeltopaas geelivoor schimmel</t>
  </si>
  <si>
    <t>Kl.Kan.Melanine isabeltopaas rood intensief</t>
  </si>
  <si>
    <t>Kl.Kan.Melanine isabeltopaas roodivoor intensief</t>
  </si>
  <si>
    <t>Kl.Kan.Melanine isabeltopaas rood schimmel</t>
  </si>
  <si>
    <t>Kl.Kan.Melanine isabeltopaas roodivoor schimmel</t>
  </si>
  <si>
    <t>Kl.Kan.Melanine isabeltopaas geel mozaiek T1</t>
  </si>
  <si>
    <t>Kl.Kan.Melanine isabeltopaas geelivoor mozaiek T1</t>
  </si>
  <si>
    <t>Kl.Kan.Melanine isabeltopaas geel mozaiek T2</t>
  </si>
  <si>
    <t>Kl.Kan.Melanine isabeltopaas geelivoor mozaiek T2</t>
  </si>
  <si>
    <t>Kl.Kan.Melanine isabeltopaas rood mozaiek T1</t>
  </si>
  <si>
    <t>Kl.Kan.Melanine isabeltopaas roodivoor mozaiek T1</t>
  </si>
  <si>
    <t>Kl.Kan.Melanine isabeltopaas rood mozaiek T2</t>
  </si>
  <si>
    <t>Kl.Kan.Melanine isabeltopaas roodivoor mozaiek T2</t>
  </si>
  <si>
    <t>Kl.Kan.Melanine zwarteumo wit dominant</t>
  </si>
  <si>
    <t>Kl.Kan.Melanine zwarteumo wit</t>
  </si>
  <si>
    <t>Kl.Kan.Melanine zwarteumo geel intensief</t>
  </si>
  <si>
    <t>Kl.Kan.Melanine zwarteumo geelivoor intensief</t>
  </si>
  <si>
    <t>Kl.Kan.Melanine zwarteumo geel schimmel</t>
  </si>
  <si>
    <t>Kl.Kan.Melanine zwarteumo geelivoor schimmel</t>
  </si>
  <si>
    <t>Kl.Kan.Melanine zwarteumo rood intensief</t>
  </si>
  <si>
    <t>Kl.Kan.Melanine zwarteumo roodivoor intensief</t>
  </si>
  <si>
    <t>Kl.Kan.Melanine zwarteumo rood schimmel</t>
  </si>
  <si>
    <t>Kl.Kan.Melanine zwarteumo roodivoor schimmel</t>
  </si>
  <si>
    <t>Kl.Kan.Melanine zwarteumo geel mozaiek T1</t>
  </si>
  <si>
    <t>Kl.Kan.Melanine zwarteumo geelivoor mozaiek T1</t>
  </si>
  <si>
    <t>Kl.Kan.Melanine zwarteumo geel mozaiek T2</t>
  </si>
  <si>
    <t>Kl.Kan.Melanine zwarteumo geelivoor mozaiek T2</t>
  </si>
  <si>
    <t>Kl.Kan.Melanine zwarteumo rood mozaiek T1</t>
  </si>
  <si>
    <t>Kl.Kan.Melanine zwarteumo roodivoor mozaiek T1</t>
  </si>
  <si>
    <t>Kl.Kan.Melanine zwarteumo rood mozaiek T2</t>
  </si>
  <si>
    <t>Kl.Kan.Melanine zwarteumo roodivoor mozaiek T2</t>
  </si>
  <si>
    <t>Kl.Kan.Melanine bruineumo wit dominant</t>
  </si>
  <si>
    <t>Kl.Kan.Melanine bruineumo wit</t>
  </si>
  <si>
    <t>Kl.Kan.Melanine bruineumo geel intensief</t>
  </si>
  <si>
    <t>Kl.Kan.Melanine bruineumo geelivoor intensief</t>
  </si>
  <si>
    <t>Kl.Kan.Melanine bruineumo geel schimmel</t>
  </si>
  <si>
    <t>Kl.Kan.Melanine bruineumo geelivoor schimmel</t>
  </si>
  <si>
    <t>Kl.Kan.Melanine bruineumo rood intensief</t>
  </si>
  <si>
    <t>Kl.Kan.Melanine bruineumo roodivoor intensief</t>
  </si>
  <si>
    <t>Kl.Kan.Melanine bruineumo rood schimmel</t>
  </si>
  <si>
    <t>Kl.Kan.Melanine bruineumo roodivoor schimmel</t>
  </si>
  <si>
    <t>Kl.Kan.Melanine bruineumo geel mozaiek T1</t>
  </si>
  <si>
    <t>Kl.Kan.Melanine bruineumo geelivoor mozaiek T1</t>
  </si>
  <si>
    <t>Kl.Kan.Melanine bruineumo geel mozaiek T2</t>
  </si>
  <si>
    <t>Kl.Kan.Melanine bruineumo geelivoor mozaiek T2</t>
  </si>
  <si>
    <t>Kl.Kan.Melanine bruineumo rood mozaiek T1</t>
  </si>
  <si>
    <t>Kl.Kan.Melanine bruineumo roodivoor mozaiek T1</t>
  </si>
  <si>
    <t>Kl.Kan.Melanine bruineumo rood mozaiek T2</t>
  </si>
  <si>
    <t>Kl.Kan.Melanine bruineumo roodivoor mozaiek T2</t>
  </si>
  <si>
    <t>Kl.Kan.Melanine agaateumo wit dominant</t>
  </si>
  <si>
    <t>Kl.Kan.Melanine agaateumo wit</t>
  </si>
  <si>
    <t>Kl.Kan.Melanine agaateumo geel intensief</t>
  </si>
  <si>
    <t>Kl.Kan.Melanine agaateumo geelivoor intensief</t>
  </si>
  <si>
    <t>Kl.Kan.Melanine agaateumo geel schimmel</t>
  </si>
  <si>
    <t>Kl.Kan.Melanine agaateumo geelivoor schimmel</t>
  </si>
  <si>
    <t>Kl.Kan.Melanine agaateumo rood intensief</t>
  </si>
  <si>
    <t>Kl.Kan.Melanine agaateumo roodivoor intensief</t>
  </si>
  <si>
    <t>Kl.Kan.Melanine agaateumo rood schimmel</t>
  </si>
  <si>
    <t>Kl.Kan.Melanine agaateumo roodivoor schimmel</t>
  </si>
  <si>
    <t>Kl.Kan.Melanine agaateumo geel mozaiek T1</t>
  </si>
  <si>
    <t>Kl.Kan.Melanine agaateumo geelivoor mozaiek T1</t>
  </si>
  <si>
    <t>Kl.Kan.Melanine agaateumo geel mozaiek T2</t>
  </si>
  <si>
    <t>Kl.Kan.Melanine agaateumo geelivoor mozaiek T2</t>
  </si>
  <si>
    <t>Kl.Kan.Melanine agaateumo rood mozaiek T1</t>
  </si>
  <si>
    <t>Kl.Kan.Melanine agaateumo roodivoor mozaiek T1</t>
  </si>
  <si>
    <t>Kl.Kan.Melanine agaateumo rood mozaiek T2</t>
  </si>
  <si>
    <t>Kl.Kan.Melanine agaateumo roodivoor mozaiek T2</t>
  </si>
  <si>
    <t>Kl.Kan.Melanine zwartonyx wit dominant</t>
  </si>
  <si>
    <t>Kl.Kan.Melanine zwartonyx wit</t>
  </si>
  <si>
    <t>Kl.Kan.Melanine zwartonyx geel intensief</t>
  </si>
  <si>
    <t>Kl.Kan.Melanine zwartonyx geelivoor intensief</t>
  </si>
  <si>
    <t>Kl.Kan.Melanine zwartonyx geel schimmel</t>
  </si>
  <si>
    <t>Kl.Kan.Melanine zwartonyx geelivoor schimmel</t>
  </si>
  <si>
    <t>Kl.Kan.Melanine zwartonyx rood intensief</t>
  </si>
  <si>
    <t>Kl.Kan.Melanine zwartonyx roodivoor intensief</t>
  </si>
  <si>
    <t>Kl.Kan.Melanine zwartonyx rood schimmel</t>
  </si>
  <si>
    <t>Kl.Kan.Melanine zwartonyx roodivoor schimmel</t>
  </si>
  <si>
    <t>Kl.Kan.Melanine zwartonyx geel mozaiek T1</t>
  </si>
  <si>
    <t>Kl.Kan.Melanine zwartonyx geelivoor mozaiek T1</t>
  </si>
  <si>
    <t>Kl.Kan.Melanine zwartonyx geel mozaiek T2</t>
  </si>
  <si>
    <t>Kl.Kan.Melanine zwartonyx geelivoor mozaiek T2</t>
  </si>
  <si>
    <t>Kl.Kan.Melanine zwartonyx rood mozaiek T1</t>
  </si>
  <si>
    <t>Kl.Kan.Melanine zwartonyx roodivoor mozaiek T1</t>
  </si>
  <si>
    <t>Kl.Kan.Melanine zwartonyx rood mozaiek T2</t>
  </si>
  <si>
    <t>Kl.Kan.Melanine zwartonyx roodivoor mozaiek T2</t>
  </si>
  <si>
    <t>Kl.Kan.Melanine bruinonyx wit dominant</t>
  </si>
  <si>
    <t>Kl.Kan.Melanine bruinonyx wit</t>
  </si>
  <si>
    <t>Kl.Kan.Melanine bruinonyx geel intensief</t>
  </si>
  <si>
    <t>Kl.Kan.Melanine bruinonyx geelivoor intensief</t>
  </si>
  <si>
    <t>Kl.Kan.Melanine bruinonyx geel schimmel</t>
  </si>
  <si>
    <t>Kl.Kan.Melanine bruinonyx geelivoor schimmel</t>
  </si>
  <si>
    <t>Kl.Kan.Melanine bruinonyx rood intensief</t>
  </si>
  <si>
    <t>Kl.Kan.Melanine bruinonyx roodivoor intensief</t>
  </si>
  <si>
    <t>Kl.Kan.Melanine bruinonyx rood schimmel</t>
  </si>
  <si>
    <t>Kl.Kan.Melanine bruinonyx roodivoor schimmel</t>
  </si>
  <si>
    <t>Kl.Kan.Melanine bruinonyx geel mozaiek T1</t>
  </si>
  <si>
    <t>Kl.Kan.Melanine bruinonyx geelivoor mozaiek T1</t>
  </si>
  <si>
    <t>Kl.Kan.Melanine bruinonyx geel mozaiek T2</t>
  </si>
  <si>
    <t>Kl.Kan.Melanine bruinonyx geelivoor mozaiek T2</t>
  </si>
  <si>
    <t>Kl.Kan.Melanine bruinonyx rood mozaiek T1</t>
  </si>
  <si>
    <t>Kl.Kan.Melanine bruinonyx roodivoor mozaiek T1</t>
  </si>
  <si>
    <t>Kl.Kan.Melanine bruinonyx rood mozaiek T2</t>
  </si>
  <si>
    <t>Kl.Kan.Melanine bruinonyx roodivoor mozaiek T2</t>
  </si>
  <si>
    <t>Kl.Kan.Melanine agaatonyx wit dominant</t>
  </si>
  <si>
    <t>Kl.Kan.Melanine agaatonyx wit</t>
  </si>
  <si>
    <t>Kl.Kan.Melanine agaatonyx geel intensief</t>
  </si>
  <si>
    <t>Kl.Kan.Melanine agaatonyx geelivoor intensief</t>
  </si>
  <si>
    <t>Kl.Kan.Melanine agaatonyx geel schimmel</t>
  </si>
  <si>
    <t>Kl.Kan.Melanine agaatonyx geelivoor schimmel</t>
  </si>
  <si>
    <t>Kl.Kan.Melanine agaatonyx rood intensief</t>
  </si>
  <si>
    <t>Kl.Kan.Melanine agaatonyx roodivoor intensief</t>
  </si>
  <si>
    <t>Kl.Kan.Melanine agaatonyx rood schimmel</t>
  </si>
  <si>
    <t>Kl.Kan.Melanine agaatonyx roodivoor schimmel</t>
  </si>
  <si>
    <t>Kl.Kan.Melanine agaatonyx geel mozaiek T1</t>
  </si>
  <si>
    <t>Kl.Kan.Melanine agaatonyx geelivoor mozaiek T1</t>
  </si>
  <si>
    <t>Kl.Kan.Melanine agaatonyx geel mozaiek T2</t>
  </si>
  <si>
    <t>Kl.Kan.Melanine agaatonyx geelivoor mozaiek T2</t>
  </si>
  <si>
    <t>Kl.Kan.Melanine agaatonyx rood mozaiek T1</t>
  </si>
  <si>
    <t>Kl.Kan.Melanine agaatonyx roodivoor mozaiek T1</t>
  </si>
  <si>
    <t>Kl.Kan.Melanine agaatonyx rood mozaiek T2</t>
  </si>
  <si>
    <t>Kl.Kan.Melanine agaatonyx roodivoor mozaiek T2</t>
  </si>
  <si>
    <t>Kl.Kan.Melanine zwartkobalt wit dominant</t>
  </si>
  <si>
    <t>Kl.Kan.Melanine zwartkobalt wit</t>
  </si>
  <si>
    <t>Kl.Kan.Melanine zwartkobalt geel intensief</t>
  </si>
  <si>
    <t>Kl.Kan.Melanine zwartkobalt geelivoor intensief</t>
  </si>
  <si>
    <t>Kl.Kan.Melanine zwartkobalt geel schimmel</t>
  </si>
  <si>
    <t>Kl.Kan.Melanine zwartkobalt geelivoor schimmel</t>
  </si>
  <si>
    <t>Kl.Kan.Melanine zwartkobalt rood intensief</t>
  </si>
  <si>
    <t>Kl.Kan.Melanine zwartkobalt roodivoor intensief</t>
  </si>
  <si>
    <t>Kl.Kan.Melanine zwartkobalt rood schimmel</t>
  </si>
  <si>
    <t>Kl.Kan.Melanine zwartkobalt roodivoor schimmel</t>
  </si>
  <si>
    <t>Kl.Kan.Melanine zwartkobalt geel mozaiek T1</t>
  </si>
  <si>
    <t>Kl.Kan.Melanine zwartkobalt geelivoor mozaiek T1</t>
  </si>
  <si>
    <t>Kl.Kan.Melanine zwartkobalt geel mozaiek T2</t>
  </si>
  <si>
    <t>Kl.Kan.Melanine zwartkobalt geelivoor mozaiek T2</t>
  </si>
  <si>
    <t>Kl.Kan.Melanine zwartkobalt rood mozaiek T1</t>
  </si>
  <si>
    <t>Kl.Kan.Melanine zwartkobalt roodivoor mozaiek T1</t>
  </si>
  <si>
    <t>Kl.Kan.Melanine zwartkobalt rood mozaiek T2</t>
  </si>
  <si>
    <t>Kl.Kan.Melanine zwartkobalt roodivoor mozaiek T2</t>
  </si>
  <si>
    <t>Kl.Kan.Melanine bruinkobalt wit dominant</t>
  </si>
  <si>
    <t>Kl.Kan.Melanine bruinkobalt wit</t>
  </si>
  <si>
    <t>Kl.Kan.Melanine bruinkobalt geel intensief</t>
  </si>
  <si>
    <t>Kl.Kan.Melanine bruinkobalt geelivoor intensief</t>
  </si>
  <si>
    <t>Kl.Kan.Melanine bruinkobalt geel schimmel</t>
  </si>
  <si>
    <t>Kl.Kan.Melanine bruinkobalt geelivoor schimmel</t>
  </si>
  <si>
    <t>Kl.Kan.Melanine bruinkobalt rood intensief</t>
  </si>
  <si>
    <t>Kl.Kan.Melanine bruinkobalt roodivoor intensief</t>
  </si>
  <si>
    <t>Kl.Kan.Melanine bruinkobalt rood schimmel</t>
  </si>
  <si>
    <t>Kl.Kan.Melanine bruinkobalt roodivoor schimmel</t>
  </si>
  <si>
    <t>Kl.Kan.Melanine bruinkobalt geel mozaiek T1</t>
  </si>
  <si>
    <t>Kl.Kan.Melanine bruinkobalt geelivoor mozaiek T1</t>
  </si>
  <si>
    <t>Kl.Kan.Melanine bruinkobalt geel mozaiek T2</t>
  </si>
  <si>
    <t>Kl.Kan.Melanine bruinkobalt geelivoor mozaiek T2</t>
  </si>
  <si>
    <t>Kl.Kan.Melanine bruinkobalt rood mozaiek T1</t>
  </si>
  <si>
    <t>Kl.Kan.Melanine bruinkobalt roodivoor mozaiek T1</t>
  </si>
  <si>
    <t>Kl.Kan.Melanine bruinkobalt rood mozaiek T2</t>
  </si>
  <si>
    <t>Kl.Kan.Melanine bruinkobalt roodivoor mozaiek T2</t>
  </si>
  <si>
    <t>Kl.Kan.Melanine agaatkobalt wit dominant</t>
  </si>
  <si>
    <t>Kl.Kan.Melanine agaatkobalt wit</t>
  </si>
  <si>
    <t>Kl.Kan.Melanine agaatkobalt geel intensief</t>
  </si>
  <si>
    <t>Kl.Kan.Melanine agaatkobalt geelivoor intensief</t>
  </si>
  <si>
    <t>Kl.Kan.Melanine agaatkobalt geel schimmel</t>
  </si>
  <si>
    <t>Kl.Kan.Melanine agaatkobalt geelivoor schimmel</t>
  </si>
  <si>
    <t>Kl.Kan.Melanine agaatkobalt rood intensief</t>
  </si>
  <si>
    <t>Kl.Kan.Melanine agaatkobalt roodivoor intensief</t>
  </si>
  <si>
    <t>Kl.Kan.Melanine agaatkobalt rood schimmel</t>
  </si>
  <si>
    <t>Kl.Kan.Melanine agaatkobalt roodivoor schimmel</t>
  </si>
  <si>
    <t>Kl.Kan.Melanine agaatkobalt geel mozaiek T1</t>
  </si>
  <si>
    <t>Kl.Kan.Melanine agaatkobalt geelivoor mozaiek T1</t>
  </si>
  <si>
    <t>Kl.Kan.Melanine agaatkobalt geel mozaiek T2</t>
  </si>
  <si>
    <t>Kl.Kan.Melanine agaatkobalt geelivoor mozaiek T2</t>
  </si>
  <si>
    <t>Kl.Kan.Melanine agaatkobalt rood mozaiek T1</t>
  </si>
  <si>
    <t>Kl.Kan.Melanine agaatkobalt roodivoor mozaiek T1</t>
  </si>
  <si>
    <t>Kl.Kan.Melanine agaatkobalt rood mozaiek T2</t>
  </si>
  <si>
    <t>Kl.Kan.Melanine agaatkobalt roodivoor mozaiek T2</t>
  </si>
  <si>
    <t>Kl.Kan.Melanine isabelkobalt wit dominant</t>
  </si>
  <si>
    <t>Kl.Kan.Melanine isabelkobalt wit</t>
  </si>
  <si>
    <t>Kl.Kan.Melanine isabelkobalt geel intensief</t>
  </si>
  <si>
    <t>Kl.Kan.Melanine isabelkobalt geelivoor intensief</t>
  </si>
  <si>
    <t>Kl.Kan.Melanine isabelkobalt geel schimmel</t>
  </si>
  <si>
    <t>Kl.Kan.Melanine isabelkobalt geelivoor schimmel</t>
  </si>
  <si>
    <t>Kl.Kan.Melanine isabelkobalt rood intensief</t>
  </si>
  <si>
    <t>Kl.Kan.Melanine isabelkobalt roodivoor intensief</t>
  </si>
  <si>
    <t>Kl.Kan.Melanine isabelkobalt rood schimmel</t>
  </si>
  <si>
    <t>Kl.Kan.Melanine isabelkobalt roodivoor schimmel</t>
  </si>
  <si>
    <t>Kl.Kan.Melanine isabelkobalt geel mozaiek T1</t>
  </si>
  <si>
    <t>Kl.Kan.Melanine isabelkobalt geelivoor mozaiek T1</t>
  </si>
  <si>
    <t>Kl.Kan.Melanine isabelkobalt geel mozaiek T2</t>
  </si>
  <si>
    <t>Kl.Kan.Melanine isabelkobalt geelivoor mozaiek T2</t>
  </si>
  <si>
    <t>Kl.Kan.Melanine isabelkobalt rood mozaiek T1</t>
  </si>
  <si>
    <t>Kl.Kan.Melanine isabelkobalt roodivoor mozaiek T1</t>
  </si>
  <si>
    <t>Kl.Kan.Melanine isabelkobalt rood mozaiek T2</t>
  </si>
  <si>
    <t>Kl.Kan.Melanine isabelkobalt roodivoor mozaiek T2</t>
  </si>
  <si>
    <t>Post.Kan.Arriciato gigante italiano (AGI) lipochroom</t>
  </si>
  <si>
    <t>Post.Kan.Arriciato gigante italiano (AGI) melanine</t>
  </si>
  <si>
    <t>Post.Kan.Arriciato gigante italiano (AGI) bont</t>
  </si>
  <si>
    <t>Post.Kan.Parijse frise lipochroom</t>
  </si>
  <si>
    <t>Post.Kan.Parijse frise melanine</t>
  </si>
  <si>
    <t>Post.Kan.Parijse frise bont</t>
  </si>
  <si>
    <t>Post.Kan.Parijse frise alle witfactorigen</t>
  </si>
  <si>
    <t>Post.Kan.Padovan gladkop bont</t>
  </si>
  <si>
    <t>Post.Kan.Padovan gladkop alle witfactorigen</t>
  </si>
  <si>
    <t>Post.Kan.Padovan gekuifd bont</t>
  </si>
  <si>
    <t>Post.Kan.Padovan gekuifd alle witfactorigen</t>
  </si>
  <si>
    <t>Post.Kan.Mehringer bont</t>
  </si>
  <si>
    <t>Post.Kan.Mehringer alle witfactorigen</t>
  </si>
  <si>
    <t>Post.Kan.Noordhollandse frise lipochroom</t>
  </si>
  <si>
    <t>Post.Kan.Noordhollandse frise melanine</t>
  </si>
  <si>
    <t>Post.Kan.Noordhollandse frise bont</t>
  </si>
  <si>
    <t>Post.Kan.Noordhollandse frise alle witfactorigen</t>
  </si>
  <si>
    <t>Post.Kan.Fiorino gladkop bont</t>
  </si>
  <si>
    <t>Post.Kan.Fiorino gladkop alle witfactorigen</t>
  </si>
  <si>
    <t>Post.Kan.Fiorino gekuifd bont</t>
  </si>
  <si>
    <t>Post.Kan.Fiorino gekuifd alle witfactorigen</t>
  </si>
  <si>
    <t>Post.Kan.Zwitserse frise lipochroom</t>
  </si>
  <si>
    <t>Post.Kan.Zwitserse frise melanine</t>
  </si>
  <si>
    <t>Post.Kan.Zwitserse frise bont</t>
  </si>
  <si>
    <t>Post.Kan.Zwitserse frise alle witfactorigen</t>
  </si>
  <si>
    <t>Post.Kan.Zuidhollandse frise lipochroom</t>
  </si>
  <si>
    <t>Post.Kan.Zuidhollandse frise melanine</t>
  </si>
  <si>
    <t>Post.Kan.Zuidhollandse frise bont</t>
  </si>
  <si>
    <t>Post.Kan.Zuidhollandse frise alle witfactorigen</t>
  </si>
  <si>
    <t>Post.Kan.Gibber Italicus bont</t>
  </si>
  <si>
    <t>Post.Kan.Gibber Italicus alle witfactorigen</t>
  </si>
  <si>
    <t>Post.Kan.Giboso Espanol lipochroom</t>
  </si>
  <si>
    <t>Post.Kan.Giboso Espanol melanine</t>
  </si>
  <si>
    <t>Post.Kan.Giboso Espanol bont</t>
  </si>
  <si>
    <t>Post.Kan.Giboso Espanol alle witfactorigen</t>
  </si>
  <si>
    <t>Post.Kan.Melado Tinerfeno lipochroom</t>
  </si>
  <si>
    <t>Post.Kan.Melado Tinerfeno melanine</t>
  </si>
  <si>
    <t>Post.Kan.Melado Tinerfeno bont</t>
  </si>
  <si>
    <t>Post.Kan.Melado Tinerfeno alle witfactorigen</t>
  </si>
  <si>
    <t>Post.Kan.Rogetto lipochroom</t>
  </si>
  <si>
    <t>Post.Kan.Rogetto melanine</t>
  </si>
  <si>
    <t>Post.Kan.Rogetto bont</t>
  </si>
  <si>
    <t>Post.Kan.Rogetto alle witfactorigen</t>
  </si>
  <si>
    <t>Post.Kan.Yorkshire bont intensief</t>
  </si>
  <si>
    <t>Post.Kan.Yorkshire bont schimmel</t>
  </si>
  <si>
    <t>Post.Kan.Yorkshire alle witfactorigen</t>
  </si>
  <si>
    <t>Post.Kan.Lancashire gladkop geel lipochroom schimmel</t>
  </si>
  <si>
    <t>Post.Kan.Lancashire gladkop wit</t>
  </si>
  <si>
    <t>Post.Kan.Lancashire gekuifd geel lipochroom schimmel</t>
  </si>
  <si>
    <t>Post.Kan.Lancashire gekuifd wit</t>
  </si>
  <si>
    <t>Post.Kan.Berner bont intensief</t>
  </si>
  <si>
    <t>Post.Kan.Berner bont schimmel</t>
  </si>
  <si>
    <t>Post.Kan.Berner alle witfactorigen</t>
  </si>
  <si>
    <t>Post.Kan.Rheinlander gladkop wit</t>
  </si>
  <si>
    <t>Post.Kan.Rheinlander gekuifd wit</t>
  </si>
  <si>
    <t>Post.Kan.Llarget Espanol lipochroom intensief</t>
  </si>
  <si>
    <t>Post.Kan.Llarget Espanol lipochroom schimmel</t>
  </si>
  <si>
    <t>Post.Kan.Llarget Espanol melanine intensief</t>
  </si>
  <si>
    <t>Post.Kan.Llarget Espanol melanine schimmel</t>
  </si>
  <si>
    <t>Post.Kan.Llarget Espanol bont intensief</t>
  </si>
  <si>
    <t>Post.Kan.Llarget Espanol bont schimmel</t>
  </si>
  <si>
    <t>Post.Kan.Llarget Espanol alle witfactorigen</t>
  </si>
  <si>
    <t>Post.Kan.Belgische Bult bont intensief</t>
  </si>
  <si>
    <t>Post.Kan.Belgische Bult bont schimmel</t>
  </si>
  <si>
    <t>Post.Kan.Belgische Bult alle witfactorigen</t>
  </si>
  <si>
    <t>Post.Kan.Munchener lipochroom intensief</t>
  </si>
  <si>
    <t>Post.Kan.Munchener lipochroom schimmel</t>
  </si>
  <si>
    <t>Post.Kan.Munchener melanine intensief</t>
  </si>
  <si>
    <t>Post.Kan.Munchener melanine schimmel</t>
  </si>
  <si>
    <t>Post.Kan.Munchener bont intensief</t>
  </si>
  <si>
    <t>Post.Kan.Munchener bont schimmel</t>
  </si>
  <si>
    <t>Post.Kan.Munchener alle witfactorigen</t>
  </si>
  <si>
    <t>Post.Kan.Japan Hoso bont intensief</t>
  </si>
  <si>
    <t>Post.Kan.Japan Hoso bont schimmel</t>
  </si>
  <si>
    <t>Post.Kan.Japan Hoso alle witfactorigen</t>
  </si>
  <si>
    <t>Post.Kan.Raza Espanol alle witfactorigen</t>
  </si>
  <si>
    <t>Post.Kan.Border bont intensief</t>
  </si>
  <si>
    <t>Post.Kan.Border bont schimmel</t>
  </si>
  <si>
    <t>Post.Kan.Border alle witfactorigen</t>
  </si>
  <si>
    <t>Post.Kan.Fife Fancy bont intensief</t>
  </si>
  <si>
    <t>Post.Kan.Fife Fancy bont schimmel</t>
  </si>
  <si>
    <t>Post.Kan.Fife Fancy alle witfactorigen</t>
  </si>
  <si>
    <t>Post.Kan.Norwich alle witfactorigen</t>
  </si>
  <si>
    <t>Post.Kan.Irish Fancy bont intensief</t>
  </si>
  <si>
    <t>Post.Kan.Irish Fancy bont schimmel</t>
  </si>
  <si>
    <t>Post.Kan.Irish Fancy alle witfactorigen</t>
  </si>
  <si>
    <t>Post.Kan.Gloster Consort bont intensief</t>
  </si>
  <si>
    <t>Post.Kan.Gloster Consort bont schimmel</t>
  </si>
  <si>
    <t>Post.Kan.Gloster Consort alle witfactorigen</t>
  </si>
  <si>
    <t>Post.Kan.Gloster Corona bont intensief</t>
  </si>
  <si>
    <t>Post.Kan.Gloster Corona bont schimmel</t>
  </si>
  <si>
    <t>Post.Kan.Gloster Corona alle witfactorigen</t>
  </si>
  <si>
    <t>Post.Kan.Crest-bred gladkop bont intensief</t>
  </si>
  <si>
    <t>Post.Kan.Crest-bred gladkop bont schimmel</t>
  </si>
  <si>
    <t>Post.Kan.Crest-Bred gladkop alle witfactorigen</t>
  </si>
  <si>
    <t>Post.Kan.Crested gekuifd bont intensief</t>
  </si>
  <si>
    <t>Post.Kan.Crested gekuifd bont schimmel</t>
  </si>
  <si>
    <t>Post.Kan.Crested gekuifd alle witfactorigen</t>
  </si>
  <si>
    <t>Post.Kan.Arlequim Portugais gladkop T1</t>
  </si>
  <si>
    <t>Post.Kan.Arlequim Portugais gladkop T2</t>
  </si>
  <si>
    <t>Post.Kan.Arlequim Portugais gekuifd T1</t>
  </si>
  <si>
    <t>Post.Kan.Arlequim Portugais gekuifd T2</t>
  </si>
  <si>
    <t>Post.Kan.Duitse kuif lutino-ivoor intensief</t>
  </si>
  <si>
    <t>Post.Kan.Duitse kuif geelivoor schimmel witte pennen</t>
  </si>
  <si>
    <t>Post.Kan.Duitse kuif lutino-ivoor schimmel</t>
  </si>
  <si>
    <t>Post.Kan.Duitse kuif geel mozaiek T1</t>
  </si>
  <si>
    <t>Post.Kan.Duitse kuif geelivoor mozaiek T1</t>
  </si>
  <si>
    <t>Post.Kan.Duitse kuif lutino mozaiek T1</t>
  </si>
  <si>
    <t>Post.Kan.Duitse kuif lutino-ivoor mozaiek T1</t>
  </si>
  <si>
    <t>Post.Kan.Duitse kuif geel mozaiek T2</t>
  </si>
  <si>
    <t>Post.Kan.Duitse kuif geelivoor mozaiek T2</t>
  </si>
  <si>
    <t>Post.Kan.Duitse kuif lutino mozaiek T2</t>
  </si>
  <si>
    <t>Post.Kan.Duitse kuif lutino-ivoor mozaiek T2</t>
  </si>
  <si>
    <t>Post.Kan.Duitse kuif rubino-ivoor intensief</t>
  </si>
  <si>
    <t>Post.Kan.Duitse kuif roodivoor schimmel witte pennen</t>
  </si>
  <si>
    <t>Post.Kan.Duitse kuif rubino-ivoor schimmel</t>
  </si>
  <si>
    <t>Post.Kan.Duitse kuif rood mozaiek T1</t>
  </si>
  <si>
    <t>Post.Kan.Duitse kuif roodivoor mozaiek T1</t>
  </si>
  <si>
    <t>Post.Kan.Duitse kuif rubino mozaiek T1</t>
  </si>
  <si>
    <t>Post.Kan.Duitse kuif rubino-ivoor mozaiek T1</t>
  </si>
  <si>
    <t>Post.Kan.Duitse kuif rood mozaiek T2</t>
  </si>
  <si>
    <t>Post.Kan.Duitse kuif roodivoor mozaiek T2</t>
  </si>
  <si>
    <t>Post.Kan.Duitse kuif rubino mozaiek T2</t>
  </si>
  <si>
    <t>Post.Kan.Duitse kuif rubino-ivoor mozaiek T2</t>
  </si>
  <si>
    <t>Post.Kan.Duitse kuif zwartserie klassiek mozaiek T1</t>
  </si>
  <si>
    <t>Post.Kan.Duitse kuif zwartserie klassiek mozaiek T2</t>
  </si>
  <si>
    <t>Post.Kan.Duitse kuif bruinserie klassiek mozaiek T1</t>
  </si>
  <si>
    <t>Post.Kan.Duitse kuif bruinserie klassiek mozaiek T2</t>
  </si>
  <si>
    <t>Post.Kan.Duitse kuif agaatserie klassiek mozaiek T1</t>
  </si>
  <si>
    <t>Post.Kan.Duitse kuif agaatserie klassiek mozaiek T2</t>
  </si>
  <si>
    <t>Post.Kan.Duitse kuif isabelserie klassiek intensief</t>
  </si>
  <si>
    <t>Post.Kan.Duitse kuif isabelserie klassiek mozaiek T1</t>
  </si>
  <si>
    <t>Post.Kan.Duitse kuif isabelserie klassiek mozaiek T2</t>
  </si>
  <si>
    <t>Post.Kan.Duitse kuif phaeoserie mozaiek T1</t>
  </si>
  <si>
    <t>Post.Kan.Duitse kuif phaeoserie mozaiek T2</t>
  </si>
  <si>
    <t>Post.Kan.Duitse kuif satinetserie mozaiek T1</t>
  </si>
  <si>
    <t>Post.Kan.Duitse kuif satinetserie mozaiek T2</t>
  </si>
  <si>
    <t>Post.Kan.Lizard wit/wit dominant cap</t>
  </si>
  <si>
    <t>Post.Kan.Lizard wit/wit dominant gebroken cap</t>
  </si>
  <si>
    <t>Post.Kan.lizard wit/wit dominant zonder cap</t>
  </si>
  <si>
    <t>Post.Kan.Columbus Fancy gladkop melanine intensief</t>
  </si>
  <si>
    <t>Post.Kan.Columbus Fancy gladkop melanine schimmel</t>
  </si>
  <si>
    <t>Post.Kan.Columbus Fancy gladkop bont intensief</t>
  </si>
  <si>
    <t>Post.Kan.Columbus Fancy gladkop bont schimmel</t>
  </si>
  <si>
    <t>Post.Kan.Columbus Fancy gladkop alle witfactorigen</t>
  </si>
  <si>
    <t>Post.Kan.Columbus Fancy gekuifd melanine intensief</t>
  </si>
  <si>
    <t>Post.Kan.Columbus Fancy gekuifd melanine schimmel</t>
  </si>
  <si>
    <t>Post.Kan.Columbus Fancy gekuifd bont intensief</t>
  </si>
  <si>
    <t>Post.Kan.Columbus Fancy gekuifd bont schimmel</t>
  </si>
  <si>
    <t>Post.Kan.Columbus Fancy gekuifd alle witfactorigen</t>
  </si>
  <si>
    <t>Post.Kan.London Fancy geel intensief</t>
  </si>
  <si>
    <t>Post.Kan.London Fancy geel schimmel</t>
  </si>
  <si>
    <t>Zebravink wit</t>
  </si>
  <si>
    <t>Japanse meeuw zwartbruin</t>
  </si>
  <si>
    <t>Japanse meeuw mokkabruin</t>
  </si>
  <si>
    <t>Japanse meeuw roodbruin</t>
  </si>
  <si>
    <t>Japanse meeuw zwartgrijs</t>
  </si>
  <si>
    <t>Japanse meeuw mokkagrijs</t>
  </si>
  <si>
    <t>Japanse meeuw roodgrijs</t>
  </si>
  <si>
    <t>Japanse meeuw pastel mokkabruin</t>
  </si>
  <si>
    <t>Japanse meeuw pastel roodbruin</t>
  </si>
  <si>
    <t>Japanse meeuw pastel mokkagrijs</t>
  </si>
  <si>
    <t>Japanse meeuw pastel roodgrijs</t>
  </si>
  <si>
    <t>Japanse meeuw SL ino grijs</t>
  </si>
  <si>
    <t>Japanse meeuw bleekvleugel mokkabruin</t>
  </si>
  <si>
    <t>Japanse meeuw bleekvleugel roodbruin</t>
  </si>
  <si>
    <t>Japanse meeuw bleekvleugel mokkagrijs</t>
  </si>
  <si>
    <t>Japanse meeuw bleekvleugel roodgrijs</t>
  </si>
  <si>
    <t>Japanse meeuw gepareld zwartbruin</t>
  </si>
  <si>
    <t>Japanse meeuw gepareld zwartgrijs</t>
  </si>
  <si>
    <t>Japanse meeuw getekende witkop zwartbruin</t>
  </si>
  <si>
    <t>Japanse meeuw getekende witkop mokkabruin</t>
  </si>
  <si>
    <t>Japanse meeuw getekende witkop roodbruin</t>
  </si>
  <si>
    <t>Japanse meeuw getekende met oogstreep zwartbruin</t>
  </si>
  <si>
    <t>Japanse meeuw getekende met oogstreep mokkabruin</t>
  </si>
  <si>
    <t>Japanse meeuw getekende met oogstreep roodbruin</t>
  </si>
  <si>
    <t>Japanse meeuw getekende met oogring zwartbruin</t>
  </si>
  <si>
    <t>Japanse meeuw getekende met oogring mokkabruin</t>
  </si>
  <si>
    <t>Japanse meeuw getekende met oogring roodbruin</t>
  </si>
  <si>
    <t>Japanse meeuw getekende met kap zwartbruin</t>
  </si>
  <si>
    <t>Japanse meeuw getekende met kap mokkabruin</t>
  </si>
  <si>
    <t>Japanse meeuw jetekende met kap roodbruin</t>
  </si>
  <si>
    <t>Japanse meeuw wit</t>
  </si>
  <si>
    <t>Japanse meeuw albino</t>
  </si>
  <si>
    <t>Zilverbek SL ino</t>
  </si>
  <si>
    <t>Zilverbek bruinpastel</t>
  </si>
  <si>
    <t>Zilverbek bruinopaal</t>
  </si>
  <si>
    <t>Zilverbek bruin-agaat</t>
  </si>
  <si>
    <t>Zilverbek donkerbuik bruin-agaat</t>
  </si>
  <si>
    <t>Zilverbek SL ino-bruin</t>
  </si>
  <si>
    <t>Loodbek bruinpastel</t>
  </si>
  <si>
    <t>Loodbek bruinopaal</t>
  </si>
  <si>
    <t>Loodbek bruin-agaat</t>
  </si>
  <si>
    <t>Loodbek donkerstuit wildkleur</t>
  </si>
  <si>
    <t>Loodbek geelstaart alle kleurslagen</t>
  </si>
  <si>
    <t>Loodbek SL ino-bruin</t>
  </si>
  <si>
    <t>Rijstvogel opaal</t>
  </si>
  <si>
    <t>Rijstvogel topaas mokkabruin</t>
  </si>
  <si>
    <t>Rijstvogel Wit en Albino</t>
  </si>
  <si>
    <t>Timor rijstvogel wildkleur</t>
  </si>
  <si>
    <t>Gordelgrasvink wildkleur</t>
  </si>
  <si>
    <t>Gordelgrasvink bruin</t>
  </si>
  <si>
    <t>Gordelgrasvink mokkabruin</t>
  </si>
  <si>
    <t>Gordelgrasvink grijs</t>
  </si>
  <si>
    <t>Gordelgrasvink bruingrijs</t>
  </si>
  <si>
    <t>Gordelgrasvink mokkagrijs</t>
  </si>
  <si>
    <t>Gordelgrasvink SL ino</t>
  </si>
  <si>
    <t>Gordelgrasvink SL ino-bruin</t>
  </si>
  <si>
    <t>Zwartstuit gordelgrasvink wildkleur</t>
  </si>
  <si>
    <t>Geelsnavel spitsstaartamadine wildkleur</t>
  </si>
  <si>
    <t>Geelsnavel spitsstaartamadine bruin</t>
  </si>
  <si>
    <t>Geelsnavel spitsstaartamadine mokkabruin</t>
  </si>
  <si>
    <t>Geelsnavel spitsstaartamadine roodbruin</t>
  </si>
  <si>
    <t>Geelsnavel spitsstaartamadine grijs</t>
  </si>
  <si>
    <t>Geelsnavel spitsstaartamadine bruingrijs</t>
  </si>
  <si>
    <t>Geelsnavel spitsstaartamadine mokkagrijs</t>
  </si>
  <si>
    <t>Geelsnavel spitsstaartamadine SL ino</t>
  </si>
  <si>
    <t>Geelsnavel spitsstaartamadine SL ino-bruin</t>
  </si>
  <si>
    <t>Geelsnavel spitsstaartamadine SL ino grijs</t>
  </si>
  <si>
    <t>Roodsnavel spitsstaartamadine wildkleur</t>
  </si>
  <si>
    <t>Roodsnavel spitsstaartamadine bruin</t>
  </si>
  <si>
    <t>Roodsnavel spitsstaartamadine mokkabruin</t>
  </si>
  <si>
    <t>Roodsnavel spitsstaartamadine roodbruin</t>
  </si>
  <si>
    <t>Roodsnavel spitsstaartamadine grijs</t>
  </si>
  <si>
    <t>Roodsnavel spitsstaartamadine bruingrijs</t>
  </si>
  <si>
    <t>Roodsnavel spitsstaartamadine mokkagrijs</t>
  </si>
  <si>
    <t>Roodsnavel spitsstaartamadine SL ino</t>
  </si>
  <si>
    <t>Roodsnavel spitsstaartamadine SL ino-bruin</t>
  </si>
  <si>
    <t>Roodsnavel spitsstaartamadine SL ino grijs</t>
  </si>
  <si>
    <t>Bleeksnavel spitsstaartamadine wildkleur</t>
  </si>
  <si>
    <t>Bleeksnavel spitsstaartamadine bruin</t>
  </si>
  <si>
    <t>Bleeksnavel spitsstaartamadine mokkabruin</t>
  </si>
  <si>
    <t>Bleeksnavel spitsstaartamadine roodbruin</t>
  </si>
  <si>
    <t>Bleeksnavel spitsstaartamadine grijs</t>
  </si>
  <si>
    <t>Bleeksnavelspitsstaartamadine SL ino</t>
  </si>
  <si>
    <t>Maskeramadine wildkleur</t>
  </si>
  <si>
    <t>Witoormaskeramadine wildkleur</t>
  </si>
  <si>
    <t>Bichenow astrilde wildkleur</t>
  </si>
  <si>
    <t>Bichenow astrilde bruin</t>
  </si>
  <si>
    <t>Zwartstuit bichenow astrilde wildkleur</t>
  </si>
  <si>
    <t>Zwartstuit bichenow astrilde bruin</t>
  </si>
  <si>
    <t>Diamantvink roodsnavel wildkleur</t>
  </si>
  <si>
    <t>Diamantvink roodsnavel bruin</t>
  </si>
  <si>
    <t>Diamantvink roodsnavel pastel</t>
  </si>
  <si>
    <t>Diamantvink roodsnavel bruinpastel</t>
  </si>
  <si>
    <t>Diamantvink roodsnavel overgoten</t>
  </si>
  <si>
    <t>Diamantvink roodsnavel overgoten bruin</t>
  </si>
  <si>
    <t>Diamantvink oranjesnavel</t>
  </si>
  <si>
    <t>Diamantvink oranjesnavel bruin</t>
  </si>
  <si>
    <t>Diamantvink oranjesnavel pastel</t>
  </si>
  <si>
    <t>Diamantvink oranjesnavel bruinpastel</t>
  </si>
  <si>
    <t>Diamantvink oranjesnavel overgoten</t>
  </si>
  <si>
    <t>Diamantvink oranjesnavel overgoten bruin</t>
  </si>
  <si>
    <t>Dorn astrilde wildkleur</t>
  </si>
  <si>
    <t>Dorn astrilde oranjesnavel</t>
  </si>
  <si>
    <t>Driekleurpapegaaiamadine wildkleur</t>
  </si>
  <si>
    <t>Driekleurpapegaaiamadine cinnamon</t>
  </si>
  <si>
    <t>Driekleurpapegaaiamadine aqua</t>
  </si>
  <si>
    <t>Driekleurpapegaaiamadine SL ino</t>
  </si>
  <si>
    <t>Driekleurpapegaaiamadine gele zwartoog</t>
  </si>
  <si>
    <t>Driekleurpapegaaiamadine cinnamon aqua</t>
  </si>
  <si>
    <t>Driekleurpapegaaiamadine cinnamon gele zwartoog</t>
  </si>
  <si>
    <t>Roodkoppapegaaiamadine wildkleur</t>
  </si>
  <si>
    <t>Roodkoppapegaaiamadine aqua</t>
  </si>
  <si>
    <t>Roodkoppapegaaiamadine SL ino</t>
  </si>
  <si>
    <t>Roodkoppapegaaiamadine SL ino-aqua</t>
  </si>
  <si>
    <t>Roodkoppapegaaiamadine getekend groen</t>
  </si>
  <si>
    <t>Roodkoppapegaaiamadine getekend aqua</t>
  </si>
  <si>
    <t>Peales papegaaiamadine wildkleur</t>
  </si>
  <si>
    <t>Peales papegaaiamadine aqua</t>
  </si>
  <si>
    <t>Coloria papegaaiamadine wildkleur</t>
  </si>
  <si>
    <t>Coloria papegaaiamadine aqua</t>
  </si>
  <si>
    <t>Bamboe papegaaiamadine wildkleur</t>
  </si>
  <si>
    <t>Lombok papegaaiamadine wildkleur</t>
  </si>
  <si>
    <t>Indische nonpareil wildkleur</t>
  </si>
  <si>
    <t>Indische nonpareil geelbuik</t>
  </si>
  <si>
    <t>Indische nonpareil roodbuik aqua</t>
  </si>
  <si>
    <t>Indische nonpareil geelbuik aqua</t>
  </si>
  <si>
    <t>Bruinborstrietvink SL ino</t>
  </si>
  <si>
    <t>Dwergrietvink roodbruin</t>
  </si>
  <si>
    <t>Nonnen wildkleur niet genoemde soorten</t>
  </si>
  <si>
    <t>Driekleurnon roodbruin</t>
  </si>
  <si>
    <t>Witkopnon SL ino</t>
  </si>
  <si>
    <t>Bronzemannen niet genoemde soorten</t>
  </si>
  <si>
    <t>Spitsstaartbronzeman mokkabruin</t>
  </si>
  <si>
    <t>Spitsstaartbronzeman roodbruin</t>
  </si>
  <si>
    <t>Spitsstaartbronzeman grijs</t>
  </si>
  <si>
    <t>Spitsstaartbronzeman pastel</t>
  </si>
  <si>
    <t>Spitsstaartbronzeman pastelgrijs</t>
  </si>
  <si>
    <t>Spitsstaartbronzeman SL ino</t>
  </si>
  <si>
    <t>Molukkenbronzeman pastel</t>
  </si>
  <si>
    <t>Molukkenbronzeman pastelgrijs</t>
  </si>
  <si>
    <t>Molukkenbronzeman SL ino</t>
  </si>
  <si>
    <t>Borneobronzeman grijs</t>
  </si>
  <si>
    <t>Borneobronzeman pastel</t>
  </si>
  <si>
    <t>Borneobronzeman pastelgrijs</t>
  </si>
  <si>
    <t>Borneobronzeman SL ino</t>
  </si>
  <si>
    <t>Javabronzeman pastel</t>
  </si>
  <si>
    <t>Dwergekstertje wildkleur</t>
  </si>
  <si>
    <t>Afrikaanse citroencini</t>
  </si>
  <si>
    <t>Barbata mozambiquesijs</t>
  </si>
  <si>
    <t>Bos cini</t>
  </si>
  <si>
    <t>Bruine cini</t>
  </si>
  <si>
    <t>Burtoni dikbekcini</t>
  </si>
  <si>
    <t>Citroenborst cini, citroenborst edelzanger</t>
  </si>
  <si>
    <t>Diadeemcini, kivu sijs</t>
  </si>
  <si>
    <t>Diksnavelcini</t>
  </si>
  <si>
    <t>Granti mozambiquesijs</t>
  </si>
  <si>
    <t>Maskercini</t>
  </si>
  <si>
    <t>Mozambiquesijs</t>
  </si>
  <si>
    <t>Somereni zwartkeel geelstuit edelzanger</t>
  </si>
  <si>
    <t>Streepkopcini</t>
  </si>
  <si>
    <t>Witbuikcini</t>
  </si>
  <si>
    <t>Witstuit edelzanger</t>
  </si>
  <si>
    <t>Zuid-Afrikaanse cini</t>
  </si>
  <si>
    <t>Zuidelijke citroencini</t>
  </si>
  <si>
    <t>Zwartkeel geelstuitedelzanger</t>
  </si>
  <si>
    <t>Zwavelgele dikbekcini</t>
  </si>
  <si>
    <t>Alariovink</t>
  </si>
  <si>
    <t>Damara alariovink</t>
  </si>
  <si>
    <t>Geelkruin cini</t>
  </si>
  <si>
    <t>Buffelwever</t>
  </si>
  <si>
    <t>Witkopbuffelwever</t>
  </si>
  <si>
    <t>Napoleonwever</t>
  </si>
  <si>
    <t>Grenadierwever</t>
  </si>
  <si>
    <t>Oranje wever</t>
  </si>
  <si>
    <t>Tahawever</t>
  </si>
  <si>
    <t>Zwartbuikwever</t>
  </si>
  <si>
    <t>Kleine rotsmus</t>
  </si>
  <si>
    <t>Kaapse rotsmus</t>
  </si>
  <si>
    <t>Bruinruggoudmus</t>
  </si>
  <si>
    <t>Emins mus</t>
  </si>
  <si>
    <t>Geelbuikmus</t>
  </si>
  <si>
    <t>Goudmus</t>
  </si>
  <si>
    <t>Grijskopmus</t>
  </si>
  <si>
    <t>Kaapse mus</t>
  </si>
  <si>
    <t>Kaneelmus</t>
  </si>
  <si>
    <t>Baja wever</t>
  </si>
  <si>
    <t>Brilwever</t>
  </si>
  <si>
    <t>Dwergmaskerwever</t>
  </si>
  <si>
    <t>Geelrugwever</t>
  </si>
  <si>
    <t>Goud wever</t>
  </si>
  <si>
    <t>Grote textorwever</t>
  </si>
  <si>
    <t>Kleine textorwever</t>
  </si>
  <si>
    <t>Zwartvoorhoofd grenadierwever</t>
  </si>
  <si>
    <t>Marmerwever</t>
  </si>
  <si>
    <t>Kardinaalwever</t>
  </si>
  <si>
    <t>Zwartmaskerroodbekwever</t>
  </si>
  <si>
    <t>Afrikaanse baardman</t>
  </si>
  <si>
    <t>Schubbenkopje</t>
  </si>
  <si>
    <t>Staalvink</t>
  </si>
  <si>
    <t>Blauwgrijsbergpaapje</t>
  </si>
  <si>
    <t>Grijze kroonvink</t>
  </si>
  <si>
    <t>Rode kroonvink</t>
  </si>
  <si>
    <t>Diucavink</t>
  </si>
  <si>
    <t>Boliviaanse bergkardinaal</t>
  </si>
  <si>
    <t>Mexicaanse nonpareil</t>
  </si>
  <si>
    <t>Indigo vink</t>
  </si>
  <si>
    <t>Lazuli vink</t>
  </si>
  <si>
    <t>Regenboogvink</t>
  </si>
  <si>
    <t>Veelkleurenvink</t>
  </si>
  <si>
    <t>Purperkroonvink</t>
  </si>
  <si>
    <t>Gewone saffraanvink</t>
  </si>
  <si>
    <t>Kleine saffraanvink</t>
  </si>
  <si>
    <t>Dicksissel</t>
  </si>
  <si>
    <t>Witvoorhoofdpaapje</t>
  </si>
  <si>
    <t>Moeraspaapje</t>
  </si>
  <si>
    <t>Peru paapje</t>
  </si>
  <si>
    <t>Zwartkopdikbekvink</t>
  </si>
  <si>
    <t>Dikbekvink</t>
  </si>
  <si>
    <t>Kleine cuba vink</t>
  </si>
  <si>
    <t>Grote cubavink</t>
  </si>
  <si>
    <t>Zwartborst cubavink</t>
  </si>
  <si>
    <t>Bryanti grote cubavink</t>
  </si>
  <si>
    <t>Jacarini vink</t>
  </si>
  <si>
    <t>Bruinnekmusgors</t>
  </si>
  <si>
    <t>Himalaya groenling</t>
  </si>
  <si>
    <t>Vietnamese Groenling</t>
  </si>
  <si>
    <t>Elegant gors</t>
  </si>
  <si>
    <t>Geelbuikgors</t>
  </si>
  <si>
    <t>Grijskopgors</t>
  </si>
  <si>
    <t>Japanse geelgors</t>
  </si>
  <si>
    <t>Kaapse bruine gors</t>
  </si>
  <si>
    <t>Kastanje gors</t>
  </si>
  <si>
    <t>Kuifgors</t>
  </si>
  <si>
    <t>Weide gors</t>
  </si>
  <si>
    <t>Gestreepte gors</t>
  </si>
  <si>
    <t>Grote kaukasus roodmus</t>
  </si>
  <si>
    <t>Wijnrode roodmus</t>
  </si>
  <si>
    <t>Langstaartroodmus</t>
  </si>
  <si>
    <t>Nepalgoudvink</t>
  </si>
  <si>
    <t>Blauwe goudvink</t>
  </si>
  <si>
    <t>Grijze junco</t>
  </si>
  <si>
    <t>Blauwzwarte bisschop</t>
  </si>
  <si>
    <t>Brazilliaanse blauwe bisschop</t>
  </si>
  <si>
    <t>Indigo bisschop</t>
  </si>
  <si>
    <t>Mexicaanse blauwe bisschop</t>
  </si>
  <si>
    <t>Noord amerikaanse blauwe bisschop</t>
  </si>
  <si>
    <t>Donkerblauwe bisschop</t>
  </si>
  <si>
    <t>Rode kardinaal</t>
  </si>
  <si>
    <t>Groene kardinaal</t>
  </si>
  <si>
    <t>Vermiljoenkardinaal</t>
  </si>
  <si>
    <t>Dominikanerkardinaal</t>
  </si>
  <si>
    <t>Karmozijnkeelkardinaal</t>
  </si>
  <si>
    <t>Mantelkardinaal</t>
  </si>
  <si>
    <t>Roodkuifkardinaal</t>
  </si>
  <si>
    <t>Zwartkeelkardinaal</t>
  </si>
  <si>
    <t>Zwartwangkardinaal</t>
  </si>
  <si>
    <t>Arizona kardinaal</t>
  </si>
  <si>
    <t>Zwartmaskerkernbijter</t>
  </si>
  <si>
    <t>Avondkernbijter</t>
  </si>
  <si>
    <t>Geelbuikkernbijter</t>
  </si>
  <si>
    <t>Gele kernbijter</t>
  </si>
  <si>
    <t>Rozenborstkernbijter</t>
  </si>
  <si>
    <t>Zwartkopkernbijter</t>
  </si>
  <si>
    <t>Grijszwarte kernbijter</t>
  </si>
  <si>
    <t>Leigrijze kernbijter</t>
  </si>
  <si>
    <t>Chinese appelvink</t>
  </si>
  <si>
    <t>Gele appelvink</t>
  </si>
  <si>
    <t>Himalaya appelvink</t>
  </si>
  <si>
    <t>Japanse appelvink</t>
  </si>
  <si>
    <t>Mexicaanse appelvink</t>
  </si>
  <si>
    <t>Witvleugel appelvink</t>
  </si>
  <si>
    <t>Zwartgele appelvink</t>
  </si>
  <si>
    <t>Himalaya haakbek</t>
  </si>
  <si>
    <t>Fischers wida</t>
  </si>
  <si>
    <t>Koningswida</t>
  </si>
  <si>
    <t>Dominikanerwida</t>
  </si>
  <si>
    <t>Paradijswida</t>
  </si>
  <si>
    <t>Bichenowastrilde x Binsenastrilde (ook andersom)</t>
  </si>
  <si>
    <t>Bichenowastrilde x Ceresamadine (ook andersom)</t>
  </si>
  <si>
    <t>Bichenowastrilde x Diamantvink (ook andersom)</t>
  </si>
  <si>
    <t>Bichenowastrilde x Japanse meeuw (ook andersom)</t>
  </si>
  <si>
    <t>Binsenastrild x Diamantvink (ook andersom)</t>
  </si>
  <si>
    <t>Binsenastrilde x Ceresamadine (ook andersom)</t>
  </si>
  <si>
    <t>Binsenastrilde x Japanse meeuw (ook andersom)</t>
  </si>
  <si>
    <t>Binsenastrilde x Spitstaartamadine (ook andersom)</t>
  </si>
  <si>
    <t>Bruinborstrietvink x Ceresamadine (ook andersom)</t>
  </si>
  <si>
    <t>Bruinborstrietvink x Diamantvink (ook andersom)</t>
  </si>
  <si>
    <t>Bruinborstrietvink x Rijstvogel (ook andersom)</t>
  </si>
  <si>
    <t>Ceresamadine x Diamantvink (ook andersom)</t>
  </si>
  <si>
    <t>Ceresamadine x Japanse meeuw (ook andersom)</t>
  </si>
  <si>
    <t>Gordelgrasvink x Japanse meeuw (ook andersom)</t>
  </si>
  <si>
    <t>Japanse meeuw x Diamantvink (ook andersom)</t>
  </si>
  <si>
    <t>Japanse meeuw x Rijstvogel (ook andersom)</t>
  </si>
  <si>
    <t>Loodbekje x Bichenowastrilde (ook andersom)</t>
  </si>
  <si>
    <t>Loodbekje x Ceresamadine (ook andersom)</t>
  </si>
  <si>
    <t>Maskeramadine x Ceresamadine (ook andersom)</t>
  </si>
  <si>
    <t>Spitsstaartamadine x Ceresamadine (ook andersom)</t>
  </si>
  <si>
    <t>Spitsstaartamadine x Japanse meeuw (ook andersom)</t>
  </si>
  <si>
    <t>Zebravink x Binsenastrilde (ook andersom)</t>
  </si>
  <si>
    <t>Zebravink x Ceresamadine (ook andersom)</t>
  </si>
  <si>
    <t>Zebravink x Diamantvink (ook andersom)</t>
  </si>
  <si>
    <t>Zebravink x Japanse meeuw (ook andersom)</t>
  </si>
  <si>
    <t>Zilverbekje x Bichenowastrilde (ook andersom)</t>
  </si>
  <si>
    <t>Zilverbekje x Binsenastrilde (ook andersom)</t>
  </si>
  <si>
    <t>Zilverbekje x Ceresamadine (ook andersom)</t>
  </si>
  <si>
    <t>Zilverbekje x Diamantvink (ook andersom)</t>
  </si>
  <si>
    <t>Zilverbekje x Rijstvogel (ook andersom)</t>
  </si>
  <si>
    <t>Zilverbekje x Spitsstaartamadine (ook andersom)</t>
  </si>
  <si>
    <t>Kanarie x Zwavelgele dikbekcini (ook andersom)</t>
  </si>
  <si>
    <t>Kanarie x Kapoetsensijs (ook andersom)</t>
  </si>
  <si>
    <t>Kanarie x Baardsijs (ook andersom)</t>
  </si>
  <si>
    <t>Kanarie x Dennensijs (ook andersom)</t>
  </si>
  <si>
    <t>Kanarie x Magellaansijs (ook andersom)</t>
  </si>
  <si>
    <t>Kanarie x Zwartborstsijs (ook andersom)</t>
  </si>
  <si>
    <t>Kanarie x Zwarte sijs (ook andersom)</t>
  </si>
  <si>
    <t>Kanarie x Mexicaanse roodmus (ook andersom)</t>
  </si>
  <si>
    <t>Barmsijs x Chinese groenling (ook andersom)</t>
  </si>
  <si>
    <t>Barmsijs x Mexicaanse roodmus (ook andersom)</t>
  </si>
  <si>
    <t>Frater x Mexicaanse roodmus (ook andersom)</t>
  </si>
  <si>
    <t>Groenling x Magellaansijs (ook andersom)</t>
  </si>
  <si>
    <t>Groenling x Zwarte sijs (ook andersom)</t>
  </si>
  <si>
    <t>Groenling x Zwavelgele dikbekcini (ook andersom)</t>
  </si>
  <si>
    <t>Kruisbek x Mexicaanse roodmus (ook andersom)</t>
  </si>
  <si>
    <t>Putter x Baardsijs (ook andersom)</t>
  </si>
  <si>
    <t>Putter x Chinese groenling (ook andersom)</t>
  </si>
  <si>
    <t>Putter x Kapoetsensijs (ook andersom)</t>
  </si>
  <si>
    <t>Putter x Magellaansijs (ook andersom)</t>
  </si>
  <si>
    <t>Putter x Mexicaanse roodmus (ook andersom)</t>
  </si>
  <si>
    <t>Putter x Zwartkopgroenling (ook andersom)</t>
  </si>
  <si>
    <t>Putter x Zwavelgele dikbekcini (ook andersom)</t>
  </si>
  <si>
    <t>Sijs x Chinese groenling (ook andersom)</t>
  </si>
  <si>
    <t>Sijs x Zwartkopgroenling (ook andersom)</t>
  </si>
  <si>
    <t>Barmsijs x kanarie (ook andersom)</t>
  </si>
  <si>
    <t>Frater x Kanarie (ook andersom)</t>
  </si>
  <si>
    <t>Groenling x Kanarie (ook andersom)</t>
  </si>
  <si>
    <t>Kneu x kanarie (ook andersom)</t>
  </si>
  <si>
    <t>Putter x Kanarie (ook andersom)</t>
  </si>
  <si>
    <t>Sijs x Kanarie (ook andersom)</t>
  </si>
  <si>
    <t>Barmsijs x Europese sijs (ook andersom)</t>
  </si>
  <si>
    <t>Barmsijs x Groenling (ook andersom)</t>
  </si>
  <si>
    <t>Barmsijs x Putter (ook andersom)</t>
  </si>
  <si>
    <t>Kruisbek x Groenling (ook andersom)</t>
  </si>
  <si>
    <t>Kruisbek x Putter (ook andersom)</t>
  </si>
  <si>
    <t>Putter x Groenling (ook andersom)</t>
  </si>
  <si>
    <t>Roodvoorhoofdkanarie wildkleur</t>
  </si>
  <si>
    <t>Gorzen niet genoemde soorten</t>
  </si>
  <si>
    <t>Ringmus bruin</t>
  </si>
  <si>
    <t>Ringmus roodbruin</t>
  </si>
  <si>
    <t>Dennenmees</t>
  </si>
  <si>
    <t>Koningsmees</t>
  </si>
  <si>
    <t>Geelbuikmees</t>
  </si>
  <si>
    <t>Indische kroonmees</t>
  </si>
  <si>
    <t>Mees niet genoemde soorten</t>
  </si>
  <si>
    <t>Roodflankbrilvogel</t>
  </si>
  <si>
    <t>Gangesbrilvogel</t>
  </si>
  <si>
    <t>Senegal brilvogel</t>
  </si>
  <si>
    <t>Gele brilvogel</t>
  </si>
  <si>
    <t>Kikuyubrilvogel</t>
  </si>
  <si>
    <t>Brilvogel niet genoemde soorten</t>
  </si>
  <si>
    <t>Honing- en nektar vogels niet genoemde soorten</t>
  </si>
  <si>
    <t>Roodpootsuikervogel</t>
  </si>
  <si>
    <t>Geelpootsuikervogel</t>
  </si>
  <si>
    <t>Bananaquit</t>
  </si>
  <si>
    <t>Organisten niet genoemde soorten</t>
  </si>
  <si>
    <t>Blauwrugbergtangara</t>
  </si>
  <si>
    <t>Veelkleurige tangara</t>
  </si>
  <si>
    <t>Goudtangara</t>
  </si>
  <si>
    <t>Roodnektangara</t>
  </si>
  <si>
    <t>Palmtangara</t>
  </si>
  <si>
    <t>Schranks tangara</t>
  </si>
  <si>
    <t>Blauwzwarte tangara</t>
  </si>
  <si>
    <t>Blauwgroene tangara</t>
  </si>
  <si>
    <t>Roestbuiktimalie</t>
  </si>
  <si>
    <t>Diadeemkuiftimalie</t>
  </si>
  <si>
    <t>Strepentimalie</t>
  </si>
  <si>
    <t>Keelstreeptimalie</t>
  </si>
  <si>
    <t>Formosa timalie</t>
  </si>
  <si>
    <t>Roestnektimalie</t>
  </si>
  <si>
    <t>Zwartkintimalie</t>
  </si>
  <si>
    <t>Zwartkinkuiftimalie</t>
  </si>
  <si>
    <t>Zwartkoptimalie</t>
  </si>
  <si>
    <t>Timalie niet genoemde soorten</t>
  </si>
  <si>
    <t>Zilveroornachtegaal</t>
  </si>
  <si>
    <t>Japanse nachtegaal</t>
  </si>
  <si>
    <t>Blauwvleugelminla</t>
  </si>
  <si>
    <t>Gewone scharlakenrode leloogvliegenvanger</t>
  </si>
  <si>
    <t>Azuurvliegenvanger</t>
  </si>
  <si>
    <t>Witkruinroodborst tapuit</t>
  </si>
  <si>
    <t>Witkruintapuit</t>
  </si>
  <si>
    <t>Cederpestvogel</t>
  </si>
  <si>
    <t>Japanse pestvogel</t>
  </si>
  <si>
    <t>Gevlekte palmlijster</t>
  </si>
  <si>
    <t>Schamalijster</t>
  </si>
  <si>
    <t>Dayallijster</t>
  </si>
  <si>
    <t>Blauwe spotlijster</t>
  </si>
  <si>
    <t>Grijze spotlijster</t>
  </si>
  <si>
    <t>Amerikaanse spotlijster</t>
  </si>
  <si>
    <t>Blauwkoprotslijster</t>
  </si>
  <si>
    <t>Roodbuikrotslijster</t>
  </si>
  <si>
    <t>Japanse lijster</t>
  </si>
  <si>
    <t>Zwartborstlijster</t>
  </si>
  <si>
    <t>Grijskaplijster</t>
  </si>
  <si>
    <t>Witkoplijster</t>
  </si>
  <si>
    <t>Grijskoplijster</t>
  </si>
  <si>
    <t>Mexicaanse lijster</t>
  </si>
  <si>
    <t>Damalijster</t>
  </si>
  <si>
    <t>Witmaskerdamalijster</t>
  </si>
  <si>
    <t>Mexicaanse sialia</t>
  </si>
  <si>
    <t>Roodkeel sialia</t>
  </si>
  <si>
    <t>Lijster en sialia niet genoemde soorten</t>
  </si>
  <si>
    <t>Witkeelgaailijster</t>
  </si>
  <si>
    <t>Zwartbandgaailijster</t>
  </si>
  <si>
    <t>Zwartkeelzwartwanggaailijster</t>
  </si>
  <si>
    <t>Witborstgaailijster</t>
  </si>
  <si>
    <t>Bruine gaailijster</t>
  </si>
  <si>
    <t>Witwanggaailijster</t>
  </si>
  <si>
    <t>Bruinwang gaailijster</t>
  </si>
  <si>
    <t>GaaiLijster niet genoemde soorten</t>
  </si>
  <si>
    <t>Afrikaanse zwartkop wielewaal</t>
  </si>
  <si>
    <t>Indische wielewaal</t>
  </si>
  <si>
    <t>Wielewaalzanger</t>
  </si>
  <si>
    <t>Wielewaal niet genoemde soorten</t>
  </si>
  <si>
    <t>Geelkoptroepiaal</t>
  </si>
  <si>
    <t>Geelschoudertroepiaal</t>
  </si>
  <si>
    <t>Roodschoudertroepiaal</t>
  </si>
  <si>
    <t>Roodkoptroepiaal</t>
  </si>
  <si>
    <t>Witvleugeltroepiaal</t>
  </si>
  <si>
    <t>Oranje troepiaal</t>
  </si>
  <si>
    <t>Gele troepiaal</t>
  </si>
  <si>
    <t>Waglers troepiaal</t>
  </si>
  <si>
    <t>Troepiaal niet genoemde soorten</t>
  </si>
  <si>
    <t>Amethistglansspreeuw</t>
  </si>
  <si>
    <t>Groene glansspreeuw</t>
  </si>
  <si>
    <t>Blauwoorglansspreeuw</t>
  </si>
  <si>
    <t>Hildebrandt glansspreeuw</t>
  </si>
  <si>
    <t>Emeraldglasspreeuw</t>
  </si>
  <si>
    <t>Kaapse glansspreeuw</t>
  </si>
  <si>
    <t>Purperkopglansspreeuw</t>
  </si>
  <si>
    <t>Purperglansspreeuw</t>
  </si>
  <si>
    <t>Purperrugglansspreeuw</t>
  </si>
  <si>
    <t>Koningsglansspreeuw</t>
  </si>
  <si>
    <t>Prachtglansspreeuw</t>
  </si>
  <si>
    <t>Driekleurglansspreeuw</t>
  </si>
  <si>
    <t>Langstaartglansspreeuw</t>
  </si>
  <si>
    <t>Balispreeuw</t>
  </si>
  <si>
    <t>Kaalkopspreeuw</t>
  </si>
  <si>
    <t>Molineta spreeuw</t>
  </si>
  <si>
    <t>Jerdon spreeuw</t>
  </si>
  <si>
    <t>Grijze spreeuw</t>
  </si>
  <si>
    <t>Witkopspreeuw</t>
  </si>
  <si>
    <t>Grijskopspreeuw</t>
  </si>
  <si>
    <t>Pagodespreeuw</t>
  </si>
  <si>
    <t>Silkyspreeuw</t>
  </si>
  <si>
    <t>Mandarijnspreeuw</t>
  </si>
  <si>
    <t>Spreeuw niet genoemde soorten</t>
  </si>
  <si>
    <t>Grote Maina</t>
  </si>
  <si>
    <t>Kuifmaina</t>
  </si>
  <si>
    <t>Oevermaina</t>
  </si>
  <si>
    <t>Jungle maina</t>
  </si>
  <si>
    <t>Javaanse maina</t>
  </si>
  <si>
    <t>Goudkuifmaina</t>
  </si>
  <si>
    <t>Dwergbuulbuul</t>
  </si>
  <si>
    <t>Basilan Irena buulbuul</t>
  </si>
  <si>
    <t>Irena buulbuul</t>
  </si>
  <si>
    <t>Zwartkopbuulbuul</t>
  </si>
  <si>
    <t>Roodoorbuulbuul</t>
  </si>
  <si>
    <t>Witoorbuulbuul</t>
  </si>
  <si>
    <t>Zwartkuifbuulbuul</t>
  </si>
  <si>
    <t>Roodoogbuulbuul</t>
  </si>
  <si>
    <t>Chinese buulbuul</t>
  </si>
  <si>
    <t>Syrische buulbuul</t>
  </si>
  <si>
    <t>Grijsvoorhoofdbuulbuul</t>
  </si>
  <si>
    <t>Goudvoorhoofdbladvogel</t>
  </si>
  <si>
    <t>Blauwvleugelbladvogel</t>
  </si>
  <si>
    <t>Groene bladvogel</t>
  </si>
  <si>
    <t>Hardwick bladvogel</t>
  </si>
  <si>
    <t>Grote groene bladvogel</t>
  </si>
  <si>
    <t>Blauwmaskerbladvogel</t>
  </si>
  <si>
    <t>Roodbuikpitta</t>
  </si>
  <si>
    <t>Blauwnekpitta</t>
  </si>
  <si>
    <t>Prachtpitta</t>
  </si>
  <si>
    <t>Blauwe cotinga</t>
  </si>
  <si>
    <t>Pitta niet genoemde soorten</t>
  </si>
  <si>
    <t>Indische scharrelaar</t>
  </si>
  <si>
    <t>Vorkstaartscharrelaar</t>
  </si>
  <si>
    <t>Blauwbuikscharrelaar</t>
  </si>
  <si>
    <t>Blauwnekmuisvogel</t>
  </si>
  <si>
    <t>Scharrelaar en muisvogel niet genoemde soorten</t>
  </si>
  <si>
    <t>Middelbeo</t>
  </si>
  <si>
    <t>Kleine beo</t>
  </si>
  <si>
    <t>Java beo</t>
  </si>
  <si>
    <t>Dumontbeo</t>
  </si>
  <si>
    <t>Beo niet genoemde soorten</t>
  </si>
  <si>
    <t>Formosa kitta</t>
  </si>
  <si>
    <t>Roodsnavelkitta</t>
  </si>
  <si>
    <t>Geelsnavelkitta</t>
  </si>
  <si>
    <t>Blauwe kitta</t>
  </si>
  <si>
    <t>Groene kitta</t>
  </si>
  <si>
    <t>Kitta niet genoemde soorten</t>
  </si>
  <si>
    <t>Braziliaanse zwarte specht</t>
  </si>
  <si>
    <t>Grote gevlekte specht</t>
  </si>
  <si>
    <t>Grijze specht</t>
  </si>
  <si>
    <t>Witte specht</t>
  </si>
  <si>
    <t>Specht niet genoemde soorten</t>
  </si>
  <si>
    <t>Amerikaanse blauwe gaai</t>
  </si>
  <si>
    <t>Azuurblauwe gaai</t>
  </si>
  <si>
    <t>Blauwenekgaai</t>
  </si>
  <si>
    <t>Zwartkuifgaai</t>
  </si>
  <si>
    <t>Witnekgaai</t>
  </si>
  <si>
    <t>Witstuitgaai</t>
  </si>
  <si>
    <t>Gaai niet genoemde soorten</t>
  </si>
  <si>
    <t>Malachiet ijsvogel</t>
  </si>
  <si>
    <t>Blauwvleugel ijsvogel</t>
  </si>
  <si>
    <t>Australische bosijsvogel</t>
  </si>
  <si>
    <t>Bruinkop ijsvogel</t>
  </si>
  <si>
    <t>Bruinrug ijsvogel</t>
  </si>
  <si>
    <t>Bosijsvogel</t>
  </si>
  <si>
    <t>Witborst ijsvogel</t>
  </si>
  <si>
    <t>Ijsvogel niet genoemde soorten</t>
  </si>
  <si>
    <t>Himalaya ekster</t>
  </si>
  <si>
    <t>Aziatische blauwe ekster</t>
  </si>
  <si>
    <t>Dubbelgetande baardvogel</t>
  </si>
  <si>
    <t>Gebaarde baardvogel</t>
  </si>
  <si>
    <t>Gespikkelde baardvogel</t>
  </si>
  <si>
    <t>Roodkopbaardvogel</t>
  </si>
  <si>
    <t>Toekanbaardvogel</t>
  </si>
  <si>
    <t>Baardvogel niet genoemde soorten</t>
  </si>
  <si>
    <t>Krodillenwachter</t>
  </si>
  <si>
    <t>Motmot</t>
  </si>
  <si>
    <t>Groene hapvogel</t>
  </si>
  <si>
    <t>Prachtsmaragdbreedbek</t>
  </si>
  <si>
    <t>Smaragdgroene hapvogel</t>
  </si>
  <si>
    <t>Groene bijeneter</t>
  </si>
  <si>
    <t>Witkeelbijeneter</t>
  </si>
  <si>
    <t>Witvoorhoofdbijeneter</t>
  </si>
  <si>
    <t>Blauwkeel arassari</t>
  </si>
  <si>
    <t>Groene arassari</t>
  </si>
  <si>
    <t>Roodstuit arassari</t>
  </si>
  <si>
    <t>Zwartnek arassari</t>
  </si>
  <si>
    <t>Krulkop arassari</t>
  </si>
  <si>
    <t>Guyana arassari</t>
  </si>
  <si>
    <t>Roodsnaveltoekan</t>
  </si>
  <si>
    <t>Groensnaveltoekan</t>
  </si>
  <si>
    <t>Toko toekan</t>
  </si>
  <si>
    <t>Zwavelborsttoekan</t>
  </si>
  <si>
    <t>Arieltoekan</t>
  </si>
  <si>
    <t>Dubbelhoornvogel</t>
  </si>
  <si>
    <t>Roodbruine neushoornvogel</t>
  </si>
  <si>
    <t>Maleise neushoornvogel</t>
  </si>
  <si>
    <t>Trompetneushoornvogel</t>
  </si>
  <si>
    <t>Roodsnaveltok</t>
  </si>
  <si>
    <t>Reuzentoerako</t>
  </si>
  <si>
    <t>Grijze toerako</t>
  </si>
  <si>
    <t>Lady Ross toerako</t>
  </si>
  <si>
    <t>Purpertoerako</t>
  </si>
  <si>
    <t>Roodkuiftoerako</t>
  </si>
  <si>
    <t>Fischers toerako</t>
  </si>
  <si>
    <t>Hartlaubs toerako</t>
  </si>
  <si>
    <t>Witkuif toerako</t>
  </si>
  <si>
    <t>Livingstone toerako</t>
  </si>
  <si>
    <t>Buffons toerako</t>
  </si>
  <si>
    <t>Purperkuiftoerako</t>
  </si>
  <si>
    <t>Vuurtrogon</t>
  </si>
  <si>
    <t>Roodnektrogon</t>
  </si>
  <si>
    <t>Standaard grasparkiet groen</t>
  </si>
  <si>
    <t>Standaard grasparkiet D groen</t>
  </si>
  <si>
    <t>Standaard grasparkiet DD groen</t>
  </si>
  <si>
    <t>Standaard grasparkiet grijsgroen</t>
  </si>
  <si>
    <t>Standaard grasparkiet violet groen</t>
  </si>
  <si>
    <t>Standaard grasparkiet aqua</t>
  </si>
  <si>
    <t>Standaard grasparkiet D aqua</t>
  </si>
  <si>
    <t>Standaard grasparkiet DD aqua</t>
  </si>
  <si>
    <t>Standaard grasparkiet grijs aqua</t>
  </si>
  <si>
    <t>Standaard grasparkiet violet aqua</t>
  </si>
  <si>
    <t>Standaard grasparkiet turquoise</t>
  </si>
  <si>
    <t>Standaard grasparkiet D turquoise</t>
  </si>
  <si>
    <t>Standaard grasparkiet DD turquoise</t>
  </si>
  <si>
    <t>Standaard grasparkiet grijs turquoise</t>
  </si>
  <si>
    <t>Standaard grasparkiet violet turquoise</t>
  </si>
  <si>
    <t>Standaard grasparkiet geelmasker</t>
  </si>
  <si>
    <t>Standaard grasparkiet D geelmasker</t>
  </si>
  <si>
    <t>Standaard grasparkiet DD geelmasker</t>
  </si>
  <si>
    <t>Standaard grasparkiet grijs geelmasker</t>
  </si>
  <si>
    <t>Standaard grasparkiet violet geelmasker</t>
  </si>
  <si>
    <t>Standaard grasparkiet blauw</t>
  </si>
  <si>
    <t>Standaard grasparkiet D blauw</t>
  </si>
  <si>
    <t>Standaard grasparkiet DD blauw</t>
  </si>
  <si>
    <t>Standaard grasparkiet violetblauw</t>
  </si>
  <si>
    <t>Standaard grasparkiet cinnamon groen</t>
  </si>
  <si>
    <t>Standaard grasparkiet cinnamon D groen</t>
  </si>
  <si>
    <t>Standaard grasparkiet cinnamon DD groen</t>
  </si>
  <si>
    <t>Standaard grasparkiet cinnamon grijsgroen</t>
  </si>
  <si>
    <t>Standaard grasparkiet cinnamon violet groen</t>
  </si>
  <si>
    <t>Standaard grasparkiet cinnamon aqua</t>
  </si>
  <si>
    <t>Standaard grasparkiet cinnamon D Aqua</t>
  </si>
  <si>
    <t>Standaard grasparkiet cinnamon DD aqua</t>
  </si>
  <si>
    <t>Standaard grasparkiet cinnamon grijs aqua</t>
  </si>
  <si>
    <t>Standaard grasparkiet cinnamon violet aqua</t>
  </si>
  <si>
    <t>Standaard grasparkiet cinnamon turquoise</t>
  </si>
  <si>
    <t>Standaard grasparkiet cinnamon D turquoise</t>
  </si>
  <si>
    <t>Standaard grasparkiet cinnamon DD turquoise</t>
  </si>
  <si>
    <t>Standaard grasparkiet cinnamon grijs turquoise</t>
  </si>
  <si>
    <t>Standaard grasparkiet cinnamon violet turquoise</t>
  </si>
  <si>
    <t>Standaard grasparkiet cinnamon geelmasker</t>
  </si>
  <si>
    <t>Standaard grasparkiet cinnamon D Geelmasker</t>
  </si>
  <si>
    <t>Standaard grasparkiet cinnamon DD geelmasker</t>
  </si>
  <si>
    <t>Standaard grasparkiet cinnamon grijs geelmasker</t>
  </si>
  <si>
    <t>Standaard grasparkiet cinnamon violet geelmasker</t>
  </si>
  <si>
    <t>Standaard grasparkiet cinnamon blauw</t>
  </si>
  <si>
    <t>Standaard grasparkiet cinnamon D blauw</t>
  </si>
  <si>
    <t>Standaard grasparkiet cinnamon DD blauw</t>
  </si>
  <si>
    <t>Standaard grasparkiet cinnamon violetblauw</t>
  </si>
  <si>
    <t>Standaard grasparkiet pallid groen</t>
  </si>
  <si>
    <t>Standaard grasparkiet pallid D groen</t>
  </si>
  <si>
    <t>Standaard grasparkiet pallid DD groen</t>
  </si>
  <si>
    <t>Standaard grasparkiet pallid grijsgroen</t>
  </si>
  <si>
    <t>Standaard grasparkiet pallid violet groen</t>
  </si>
  <si>
    <t>Standaard grasparkiet pallid aqua</t>
  </si>
  <si>
    <t>Standaard grasparkiet pallid D aqua</t>
  </si>
  <si>
    <t>Standaard grasparkiet pallid DD aqua</t>
  </si>
  <si>
    <t>Standaard grasparkiet pallid grijs aqua</t>
  </si>
  <si>
    <t>Standaard grasparkiet pallid violet aqua</t>
  </si>
  <si>
    <t>Standaard grasparkiet pallid turquoise</t>
  </si>
  <si>
    <t>Standaard grasparkiet pallid D turquoise</t>
  </si>
  <si>
    <t>Standaard grasparkiet pallid DD turquoise</t>
  </si>
  <si>
    <t>Standaard grasparkiet pallid grijs turquoise</t>
  </si>
  <si>
    <t>Standaard grasparkiet pallid violet turquoise</t>
  </si>
  <si>
    <t>Standaard grasparkiet pallid geelmasker</t>
  </si>
  <si>
    <t>Standaard grasparkiet pallid D Geelmasker</t>
  </si>
  <si>
    <t>Standaard grasparkiet pallid DD geelmasker</t>
  </si>
  <si>
    <t>Standaard grasparkiet pallid grijs geelmasker</t>
  </si>
  <si>
    <t>Standaard grasparkiet pallid violet geelmasker</t>
  </si>
  <si>
    <t>Standaard grasparkiet pallid blauw</t>
  </si>
  <si>
    <t>Standaard grasparkiet pallid D blauw</t>
  </si>
  <si>
    <t>Standaard grasparkiet pallid DD blauw</t>
  </si>
  <si>
    <t>Standaard grasparkiet pallid violetblauw</t>
  </si>
  <si>
    <t>Standaard grasparkiet SL ino groen</t>
  </si>
  <si>
    <t>Standaard grasparkiet SL ino aqua</t>
  </si>
  <si>
    <t>Standaard grasparkiet SL ino turquoise</t>
  </si>
  <si>
    <t>Standaard grasparkiet SL ino geelmasker</t>
  </si>
  <si>
    <t>Standaard grasparkiet SL ino blauw</t>
  </si>
  <si>
    <t>Standaard grasparkiet cinnamon-ino groen</t>
  </si>
  <si>
    <t>Standaard grasparkiet cinnamon-ino aqua</t>
  </si>
  <si>
    <t>Standaard grasparkiet cinnamon-ino turquoise</t>
  </si>
  <si>
    <t>Standaard grasparkiet cinnamon-ino geelmasker</t>
  </si>
  <si>
    <t>Standaard grasparkiet cinnamon-ino blauw</t>
  </si>
  <si>
    <t>Standaard grasparkiet opaline-cinnamon-ino groen</t>
  </si>
  <si>
    <t>Standaard grasparkiet opaline-cinnamon-ino aqua</t>
  </si>
  <si>
    <t>Standaard grasparkiet opaline-cinnamon-ino turquoise</t>
  </si>
  <si>
    <t>Standaard grasparkiet opaline-cinnamon-ino blauw</t>
  </si>
  <si>
    <t>Standaard grasparkiet EF spangle groen</t>
  </si>
  <si>
    <t>Standaard grasparkiet EF spangle D groen</t>
  </si>
  <si>
    <t>Standaard grasparkiet EF spangle DD groen</t>
  </si>
  <si>
    <t>Standaard grasparkiet EF spangle grijsgroen</t>
  </si>
  <si>
    <t>Standaard grasparkiet EF spangle violet groen</t>
  </si>
  <si>
    <t>Standaard grasparkiet EF spangle aqua</t>
  </si>
  <si>
    <t>Standaard grasparkiet EF spangle D aqua</t>
  </si>
  <si>
    <t>Standaard grasparkiet EF spangle DD aqua</t>
  </si>
  <si>
    <t>Standaard grasparkiet EF spangle grijs aqua</t>
  </si>
  <si>
    <t>Standaard grasparkiet EF spangle violet aqua</t>
  </si>
  <si>
    <t>Standaard grasparkiet EF spangle turquoise</t>
  </si>
  <si>
    <t>Standaard grasparkiet EF spangle D turquoise</t>
  </si>
  <si>
    <t>Standaard grasparkiet EF spangle DD turquoise</t>
  </si>
  <si>
    <t>Standaard grasparkiet EF spangle grijs turquoise</t>
  </si>
  <si>
    <t>Standaard grasparkiet EF spangle violet turquoise</t>
  </si>
  <si>
    <t>Standaard grasparkiet EF spangle geelmasker</t>
  </si>
  <si>
    <t>Standaard grasparkiet EF spangle D geelmasker</t>
  </si>
  <si>
    <t>Standaard grasparkiet EF spangle DD geelmasker</t>
  </si>
  <si>
    <t>Standaard grasparkiet EF spangle grijs geelmasker</t>
  </si>
  <si>
    <t>Standaard grasparkiet EF spangle violet geelmasker</t>
  </si>
  <si>
    <t>Standaard grasparkiet EF spangle blauw</t>
  </si>
  <si>
    <t>Standaard grasparkiet EF spangle D blauw</t>
  </si>
  <si>
    <t>Standaard grasparkiet EF spangle DD blauw</t>
  </si>
  <si>
    <t>Standaard grasparkiet EF spangle violetblauw</t>
  </si>
  <si>
    <t>Standaard grasparkiet EF spangle cinnamon groen</t>
  </si>
  <si>
    <t>Standaard grasparkiet EF spangle cinnamon D groen</t>
  </si>
  <si>
    <t>Standaard grasparkiet EF spangle cinnamon DD groen</t>
  </si>
  <si>
    <t>Standaard grasparkiet EF spangle cinnamon grijsgroen</t>
  </si>
  <si>
    <t>Standaard grasparkiet EF spangle cinnamon aqua</t>
  </si>
  <si>
    <t>Standaard grasparkiet EF spangle cinnamon D Aqua</t>
  </si>
  <si>
    <t>Standaard grasparkiet EF spangle cinnamon DD aqua</t>
  </si>
  <si>
    <t>Standaard grasparkiet EF spangle cinnamon grijs aqua</t>
  </si>
  <si>
    <t>Standaard grasparkiet EF spangle cinnamon turquoise</t>
  </si>
  <si>
    <t>Standaard grasparkiet EF spangle cinnamon geelmasker</t>
  </si>
  <si>
    <t>Standaard grasparkiet EF spangle cinnamon blauw</t>
  </si>
  <si>
    <t>Standaard grasparkiet EF spangle cinnamon D blauw</t>
  </si>
  <si>
    <t>Standaard grasparkiet EF spangle cinnamon DD blauw</t>
  </si>
  <si>
    <t>Standaard grasparkiet cleartail groenserie</t>
  </si>
  <si>
    <t>Standaard grasparkiet cleartail aquaserie</t>
  </si>
  <si>
    <t>Standaard grasparkiet cleartail turquoiseserie</t>
  </si>
  <si>
    <t>Standaard grasparkiet cleartail geelmaskerserie</t>
  </si>
  <si>
    <t>Standaard grasparkiet cleartail blauwserie</t>
  </si>
  <si>
    <t>Standaard grasparkiet grijsvleugel groen</t>
  </si>
  <si>
    <t>Standaard grasparkiet grijsvleugel D groen</t>
  </si>
  <si>
    <t>Standaard grasparkiet grijsvleugel DD groen</t>
  </si>
  <si>
    <t>Standaard grasparkiet grijsvleugel grijsgroen</t>
  </si>
  <si>
    <t>Standaard grasparkiet grijsvleugel violet groen</t>
  </si>
  <si>
    <t>Standaard grasparkiet grijsvleugel aqua</t>
  </si>
  <si>
    <t>Standaard grasparkiet grijsvleugel D Aqua</t>
  </si>
  <si>
    <t>Standaard grasparkiet grijsvleugel DD aqua</t>
  </si>
  <si>
    <t>Standaard grasparkiet grijsvleugel grijs aqua</t>
  </si>
  <si>
    <t>Standaard grasparkiet grijsvleugel violet aqua</t>
  </si>
  <si>
    <t>Standaard grasparkiet grijsvleugel turquoise</t>
  </si>
  <si>
    <t>Standaard grasparkiet grijsvleugel D turquoise</t>
  </si>
  <si>
    <t>Standaard grasparkiet grijsvleugel DD turquoise</t>
  </si>
  <si>
    <t>Standaard grasparkiet grijsvleugel grijs turquoise</t>
  </si>
  <si>
    <t>Standaard grasparkiet grijsvleugel violet turquoise</t>
  </si>
  <si>
    <t>Standaard grasparkiet grijsvleugel geelmasker</t>
  </si>
  <si>
    <t>Standaard grasparkiet grijsvleugel D geelmasker</t>
  </si>
  <si>
    <t>Standaard grasparkiet grijsvleugel DD geelmasker</t>
  </si>
  <si>
    <t>Standaard grasparkiet grijsvleugel grijs geelmasker</t>
  </si>
  <si>
    <t>Standaard grasparkiet grijsvleugel violet geelmasker</t>
  </si>
  <si>
    <t>Standaard grasparkiet grijsvleugel blauw</t>
  </si>
  <si>
    <t>Standaard grasparkiet grijsvleugel D blauw</t>
  </si>
  <si>
    <t>Standaard grasparkiet grijsvleugel DD blauw</t>
  </si>
  <si>
    <t>Standaard grasparkiet grijsvleugel violetblauw</t>
  </si>
  <si>
    <t>Standaard grasparkiet blankvleugel groen</t>
  </si>
  <si>
    <t>Standaard grasparkiet blankvleugel D groen</t>
  </si>
  <si>
    <t>Standaard grasparkiet blankvleugel DD groen</t>
  </si>
  <si>
    <t>Standaard grasparkiet blankvleugel grijsgroen</t>
  </si>
  <si>
    <t>Standaard grasparkiet blankvleugel violet groen</t>
  </si>
  <si>
    <t>Standaard grasparkiet blankvleugel aqua</t>
  </si>
  <si>
    <t>Standaard grasparkiet blankvleugel D Aqua</t>
  </si>
  <si>
    <t>Standaard grasparkiet blankvleugel DD aqua</t>
  </si>
  <si>
    <t>Standaard grasparkiet blankvleugel grijs aqua</t>
  </si>
  <si>
    <t>Standaard grasparkiet blankvleugel violet aqua</t>
  </si>
  <si>
    <t>Standaard grasparkiet blankvleugel turquoise</t>
  </si>
  <si>
    <t>Standaard grasparkiet blankvleugel D turquoise</t>
  </si>
  <si>
    <t>Standaard grasparkiet blankvleugel DD turquoise</t>
  </si>
  <si>
    <t>Standaard grasparkiet blankvleugel grijs turquoise</t>
  </si>
  <si>
    <t>Standaard grasparkiet blankvleugel violet turquoise</t>
  </si>
  <si>
    <t>Standaard grasparkiet blankvleugel geelmasker</t>
  </si>
  <si>
    <t>Standaard grasparkiet blankvleugel D geelmasker</t>
  </si>
  <si>
    <t>Standaard grasparkiet blankvleugel DD geelmasker</t>
  </si>
  <si>
    <t>Standaard grasparkiet blankvleugel grijs geelmasker</t>
  </si>
  <si>
    <t>Standaard grasparkiet blankvleugel violet geelmasker</t>
  </si>
  <si>
    <t>Standaard grasparkiet blankvleugel blauw</t>
  </si>
  <si>
    <t>Standaard grasparkiet blankvleugel D blauw</t>
  </si>
  <si>
    <t>Standaard grasparkiet blankvleugel DD blauw</t>
  </si>
  <si>
    <t>Standaard grasparkiet blankvleugel violetblauw</t>
  </si>
  <si>
    <t>Standaard grasparkiet dilute groen</t>
  </si>
  <si>
    <t>Standaard grasparkiet dilute D groen</t>
  </si>
  <si>
    <t>Standaard grasparkiet dilute DD groen</t>
  </si>
  <si>
    <t>Standaard grasparkiet dilute grijsgroen</t>
  </si>
  <si>
    <t>Standaard grasparkiet dilute violet groen</t>
  </si>
  <si>
    <t>Standaard grasparkiet dilute aqua</t>
  </si>
  <si>
    <t>Standaard grasparkiet dilute D aqua</t>
  </si>
  <si>
    <t>Standaard grasparkiet dilute DD aqua</t>
  </si>
  <si>
    <t>Standaard grasparkiet dilute grijs aqua</t>
  </si>
  <si>
    <t>Standaard grasparkiet dilute violet aqua</t>
  </si>
  <si>
    <t>Standaard grasparkiet dilute turquoise</t>
  </si>
  <si>
    <t>Standaard grasparkiet dilute D turquoise</t>
  </si>
  <si>
    <t>Standaard grasparkiet dilute DD turquoise</t>
  </si>
  <si>
    <t>Standaard grasparkiet dilute grijs turquoise</t>
  </si>
  <si>
    <t>Standaard grasparkiet dilute violet turquoise</t>
  </si>
  <si>
    <t>Standaard grasparkiet dilute geelmasker</t>
  </si>
  <si>
    <t>Standaard grasparkiet dilute D geelmasker</t>
  </si>
  <si>
    <t>Standaard grasparkiet dilute DD geelmasker</t>
  </si>
  <si>
    <t>Standaard grasparkiet dilute grijs geelmasker</t>
  </si>
  <si>
    <t>Standaard grasparkiet dilute violet geelmasker</t>
  </si>
  <si>
    <t>Standaard grasparkiet dilute blauw</t>
  </si>
  <si>
    <t>Standaard grasparkiet dilute D blauw</t>
  </si>
  <si>
    <t>Standaard grasparkiet dilute DD blauw</t>
  </si>
  <si>
    <t>Standaard grasparkiet dilute violetblauw</t>
  </si>
  <si>
    <t>Standaard grasparkiet bronze fallow groen</t>
  </si>
  <si>
    <t>Standaard grasparkiet bronze fallow D groen</t>
  </si>
  <si>
    <t>Standaard grasparkiet bronze fallow DD groen</t>
  </si>
  <si>
    <t>Standaard grasparkiet bronze fallow grijsgroen</t>
  </si>
  <si>
    <t>Standaard grasparkiet bronze fallow violet groen</t>
  </si>
  <si>
    <t>Standaard grasparkiet bronze fallow aqua</t>
  </si>
  <si>
    <t>Standaard grasparkiet bronze fallow D aqua</t>
  </si>
  <si>
    <t>Standaard grasparkiet bronze fallow DD aqua</t>
  </si>
  <si>
    <t>Standaard grasparkiet bronze fallow gijs aqua</t>
  </si>
  <si>
    <t>Standaard grasparkiet bronze fallow violet aqua</t>
  </si>
  <si>
    <t>Standaard grasparkiet bronze fallow turquoise</t>
  </si>
  <si>
    <t>Standaard grasparkiet bronze fallow D turquoise</t>
  </si>
  <si>
    <t>Standaard grasparkiet bronze fallow DD turquoise</t>
  </si>
  <si>
    <t>Standaard grasparkiet bronze fallow violet turquoise</t>
  </si>
  <si>
    <t>Standaard grasparkiet bronze fallow geelmasker</t>
  </si>
  <si>
    <t>Standaard grasparkiet bronze fallow D geelmasker</t>
  </si>
  <si>
    <t>Standaard grasparkiet bronze fallow DD geelmasker</t>
  </si>
  <si>
    <t>Standaard grasparkiet bronze fallow blauw</t>
  </si>
  <si>
    <t>Standaard grasparkiet bronze fallow D blauw</t>
  </si>
  <si>
    <t>Standaard grasparkiet bronze fallow DD blauw</t>
  </si>
  <si>
    <t>Standaard grasparkiet bronze fallow violetblauw</t>
  </si>
  <si>
    <t>Standaard grasparkiet pale fallow groen serie</t>
  </si>
  <si>
    <t>Standaard grasparkiet pale fallow aqua serie</t>
  </si>
  <si>
    <t>Standaard grasparkiet pale fallow turquoise serie</t>
  </si>
  <si>
    <t>Standaard grasparkiet pale fallow geelmasker serie</t>
  </si>
  <si>
    <t>Standaard grasparkiet pale fallow blauw serie</t>
  </si>
  <si>
    <t>Standaard grasparkiet opaline groen</t>
  </si>
  <si>
    <t>Standaard grasparkiet opaline D groen</t>
  </si>
  <si>
    <t>Standaard grasparkiet opaline DD groen</t>
  </si>
  <si>
    <t>Standaard grasparkiet opaline grijsgroen</t>
  </si>
  <si>
    <t>Standaard grasparkiet opaline violet groen</t>
  </si>
  <si>
    <t>Standaard grasparkiet opaline aqua</t>
  </si>
  <si>
    <t>Standaard grasparkiet opaline D aqua</t>
  </si>
  <si>
    <t>Standaard grasparkiet opaline DD aqua</t>
  </si>
  <si>
    <t>Standaard grasparkiet opaline grijs aqua</t>
  </si>
  <si>
    <t>Standaard grasparkiet opaline violet aqua</t>
  </si>
  <si>
    <t>Standaard grasparkiet opaline turquoise</t>
  </si>
  <si>
    <t>Standaard grasparkiet opaline D turquoise</t>
  </si>
  <si>
    <t>Standaard grasparkiet opaline DD turquoise</t>
  </si>
  <si>
    <t>Standaard grasparkiet opaline grijs turquoise</t>
  </si>
  <si>
    <t>Standaard grasparkiet opaline violet turquoise</t>
  </si>
  <si>
    <t>Standaard grasparkiet opaline geelmasker</t>
  </si>
  <si>
    <t>Standaard grasparkiet opaline D geelmasker</t>
  </si>
  <si>
    <t>Standaard grasparkiet opaline DD geelmasker</t>
  </si>
  <si>
    <t>Standaard grasparkiet opaline grijs geelmasker</t>
  </si>
  <si>
    <t>Standaard grasparkiet opaline violet geelmasker</t>
  </si>
  <si>
    <t>Standaard grasparkiet opaline blauw</t>
  </si>
  <si>
    <t>Standaard grasparkiet opaline D blauw</t>
  </si>
  <si>
    <t>Standaard grasparkiet opaline DD blauw</t>
  </si>
  <si>
    <t>Standaard grasparkiet opaline-cinnamon groen</t>
  </si>
  <si>
    <t>Standaard grasparkiet opaline-cinnamon D groen</t>
  </si>
  <si>
    <t>Standaard grasparkiet opaline-cinnamon DD groen</t>
  </si>
  <si>
    <t>Standaard grasparkiet opaline-cinnamon grijsgroen</t>
  </si>
  <si>
    <t>Standaard grasparkiet opaline-cinnamon violet groen</t>
  </si>
  <si>
    <t>Standaard grasparkiet opaline-cinnamon aqua</t>
  </si>
  <si>
    <t>Standaard grasparkiet opaline-cinnamon D Aqua</t>
  </si>
  <si>
    <t>Standaard grasparkiet opaline-cinnamon DD aqua</t>
  </si>
  <si>
    <t>Standaard grasparkiet opaline-cinnamon grijs aqua</t>
  </si>
  <si>
    <t>Standaard grasparkiet opaline-cinnamon violet aqua</t>
  </si>
  <si>
    <t>Standaard grasparkiet opaline-cinnamon turquoise</t>
  </si>
  <si>
    <t>Standaard grasparkiet opaline-cinnamon D turquoise</t>
  </si>
  <si>
    <t>Standaard grasparkiet opaline-cinnamon DD turquoise</t>
  </si>
  <si>
    <t>Standaard grasparkiet opaline-cinnamon geelmasker</t>
  </si>
  <si>
    <t>Standaard grasparkiet opaline-cinnamon D Geelmasker</t>
  </si>
  <si>
    <t>Standaard grasparkiet opaline-cinnamon DD geelmasker</t>
  </si>
  <si>
    <t>Standaard grasparkiet opaline-cinnamon blauw</t>
  </si>
  <si>
    <t>Standaard grasparkiet opaline-cinnamon D blauw</t>
  </si>
  <si>
    <t>Standaard grasparkiet opaline-cinnamon DD blauw</t>
  </si>
  <si>
    <t>Standaard grasparkiet opaline-cinnamon violetblauw</t>
  </si>
  <si>
    <t>Standaard grasparkiet opaline-pallid groen</t>
  </si>
  <si>
    <t>Standaard grasparkiet opaline-pallid D groen</t>
  </si>
  <si>
    <t>Standaard grasparkiet opaline-pallid DD groen</t>
  </si>
  <si>
    <t>Standaard grasparkiet opaline-pallid grijsgroen</t>
  </si>
  <si>
    <t>Standaard grasparkiet opaline-pallid violet groen</t>
  </si>
  <si>
    <t>Standaard grasparkiet opaline-pallid aqua</t>
  </si>
  <si>
    <t>Standaard grasparkiet opaline-pallid D aqua</t>
  </si>
  <si>
    <t>Standaard grasparkiet opaline-pallid DD aqua</t>
  </si>
  <si>
    <t>Standaard grasparkiet opaline-pallid grijs aqua</t>
  </si>
  <si>
    <t>Standaard grasparkiet opaline-pallid violet aqua</t>
  </si>
  <si>
    <t>Standaard grasparkiet opaline-pallid turquoise</t>
  </si>
  <si>
    <t>Standaard grasparkiet opaline-pallid D turquoise</t>
  </si>
  <si>
    <t>Standaard grasparkiet opaline-pallid DD turquoise</t>
  </si>
  <si>
    <t>Standaard grasparkiet opaline-pallid grijs turquoise</t>
  </si>
  <si>
    <t>Standaard grasparkiet opaline-pallid geelmasker</t>
  </si>
  <si>
    <t>Standaard grasparkiet opaline-pallid D Geelmasker</t>
  </si>
  <si>
    <t>Standaard grasparkiet opaline-pallid DD geelmasker</t>
  </si>
  <si>
    <t>Standaard grasparkiet opaline-pallid blauw</t>
  </si>
  <si>
    <t>Standaard grasparkiet opaline-pallid D blauw</t>
  </si>
  <si>
    <t>Standaard grasparkiet opaline-pallid DD blauw</t>
  </si>
  <si>
    <t>Standaard grasparkiet opaline-pallid violetblauw</t>
  </si>
  <si>
    <t>Standaard grasparkiet opaline dilute groen serie</t>
  </si>
  <si>
    <t>Standaard grasparkiet opaline dilute aqua serie</t>
  </si>
  <si>
    <t>Standaard grasparkiet opaline dilute turquoise serie</t>
  </si>
  <si>
    <t>Standaard grasparkiet opaline dilute blauw serie</t>
  </si>
  <si>
    <t>Standaard grasparkiet opaline pale fallow aqua serie</t>
  </si>
  <si>
    <t>Standaard grasparkiet opaline EF spangle groen serie</t>
  </si>
  <si>
    <t>Standaard grasparkiet opaline EF spangle aqua serie</t>
  </si>
  <si>
    <t>Standaard grasparkiet opaline EF spangle blauw serie</t>
  </si>
  <si>
    <t>Standaard grasparkiet DF spangle groen</t>
  </si>
  <si>
    <t>Standaard grasparkiet DF spangle aqua</t>
  </si>
  <si>
    <t>Standaard grasparkiet DF spangle turquoise</t>
  </si>
  <si>
    <t>Standaard grasparkiet DF spangle geelmasker</t>
  </si>
  <si>
    <t>Standaard grasparkiet DF spangle blauw</t>
  </si>
  <si>
    <t>Standaard grasparkiet alle puntkuiven</t>
  </si>
  <si>
    <t>Standaard grasparkiet alle halve rozet kuiven</t>
  </si>
  <si>
    <t>Standaard grasparkiet alle rozet kuiven</t>
  </si>
  <si>
    <t>Kleurgrasparkiet groen</t>
  </si>
  <si>
    <t>Kleurgrasparkiet D groen</t>
  </si>
  <si>
    <t>Kleurgrasparkiet DD groen</t>
  </si>
  <si>
    <t>Kleurgrasparkiet grijsgroen</t>
  </si>
  <si>
    <t>Kleurgrasparkiet violet groen</t>
  </si>
  <si>
    <t>Kleurgrasparkiet aqua</t>
  </si>
  <si>
    <t>Kleurgrasparkiet D aqua</t>
  </si>
  <si>
    <t>Kleurgrasparkiet DD aqua</t>
  </si>
  <si>
    <t>Kleurgrasparkiet grijs aqua</t>
  </si>
  <si>
    <t>Kleurgrasparkiet violet aqua</t>
  </si>
  <si>
    <t>Kleurgrasparkiet turquoise</t>
  </si>
  <si>
    <t>Kleurgrasparkiet D turquoise</t>
  </si>
  <si>
    <t>Kleurgrasparkiet DD turquoise</t>
  </si>
  <si>
    <t>Kleurgrasparkiet grijs turquoise</t>
  </si>
  <si>
    <t>Kleurgrasparkiet violet turquoise</t>
  </si>
  <si>
    <t>Kleurgrasparkiet geelmasker</t>
  </si>
  <si>
    <t>Kleurgrasparkiet D geelmasker</t>
  </si>
  <si>
    <t>Kleurgrasparkiet DD geelmasker</t>
  </si>
  <si>
    <t>Kleurgrasparkiet grijs geelmasker</t>
  </si>
  <si>
    <t>Kleurgrasparkiet violet geelmasker</t>
  </si>
  <si>
    <t>Kleurgrasparkiet blauw</t>
  </si>
  <si>
    <t>Kleurgrasparkiet D blauw</t>
  </si>
  <si>
    <t>Kleurgrasparkiet DD blauw</t>
  </si>
  <si>
    <t>Kleurgrasparkiet violetblauw</t>
  </si>
  <si>
    <t>Kleurgrasparkiet cinnamon groen</t>
  </si>
  <si>
    <t>Kleurgrasparkiet cinnamon D groen</t>
  </si>
  <si>
    <t>Kleurgrasparkiet cinnamon DD groen</t>
  </si>
  <si>
    <t>Kleurgrasparkiet cinnamon grijsgroen</t>
  </si>
  <si>
    <t>Kleurgrasparkiet cinnamon violet groen</t>
  </si>
  <si>
    <t>Kleurgrasparkiet cinnamon aqua</t>
  </si>
  <si>
    <t>Kleurgrasparkiet cinnamon D Aqua</t>
  </si>
  <si>
    <t>Kleurgrasparkiet cinnamon DD aqua</t>
  </si>
  <si>
    <t>Kleurgrasparkiet cinnamon grijs aqua</t>
  </si>
  <si>
    <t>Kleurgrasparkiet cinnamon violet aqua</t>
  </si>
  <si>
    <t>Kleurgrasparkiet cinnamon turquoise</t>
  </si>
  <si>
    <t>Kleurgrasparkiet cinnamon D turquoise</t>
  </si>
  <si>
    <t>Kleurgrasparkiet cinnamon DD turquoise</t>
  </si>
  <si>
    <t>Kleurgrasparkiet cinnamon grijs turquoise</t>
  </si>
  <si>
    <t>Kleurgrasparkiet cinnamon violet turquoise</t>
  </si>
  <si>
    <t>Kleurgrasparkiet cinnamon geelmasker</t>
  </si>
  <si>
    <t>Kleurgrasparkiet cinnamon D geelmasker</t>
  </si>
  <si>
    <t>Kleurgrasparkiet cinnamon DD geelmasker</t>
  </si>
  <si>
    <t>Kleurgrasparkiet cinnamon grijs geelmasker</t>
  </si>
  <si>
    <t>Kleurgrasparkiet cinnamon violet geelmasker</t>
  </si>
  <si>
    <t>Kleurgrasparkiet cinnamon blauw</t>
  </si>
  <si>
    <t>Kleurgrasparkiet cinnamon D blauw</t>
  </si>
  <si>
    <t>Kleurgrasparkiet cinnamon DD blauw</t>
  </si>
  <si>
    <t>Kleurgrasparkiet cinnamon violetblauw</t>
  </si>
  <si>
    <t>Kleurgrasparkiet pallid groen</t>
  </si>
  <si>
    <t>Kleurgrasparkiet pallid D groen</t>
  </si>
  <si>
    <t>Kleurgrasparkiet pallid DD groen</t>
  </si>
  <si>
    <t>Kleurgrasparkiet pallid grijsgroen</t>
  </si>
  <si>
    <t>Kleurgrasparkiet pallid violet groen</t>
  </si>
  <si>
    <t>Kleurgrasparkiet pallid aqua</t>
  </si>
  <si>
    <t>Kleurgrasparkiet pallid D aqua</t>
  </si>
  <si>
    <t>Kleurgrasparkiet pallid DD aqua</t>
  </si>
  <si>
    <t>Kleurgrasparkiet pallid grijs aqua</t>
  </si>
  <si>
    <t>Kleurgrasparkiet pallid violet aqua</t>
  </si>
  <si>
    <t>Kleurgrasparkiet pallid turquoise</t>
  </si>
  <si>
    <t>Kleurgrasparkiet pallid D turquoise</t>
  </si>
  <si>
    <t>Kleurgrasparkiet pallid DD turquoise</t>
  </si>
  <si>
    <t>Kleurgrasparkiet pallid grijs turquoise</t>
  </si>
  <si>
    <t>Kleurgrasparkiet pallid violet turquoise</t>
  </si>
  <si>
    <t>Kleurgrasparkiet pallid geelmasker</t>
  </si>
  <si>
    <t>Kleurgrasparkiet pallid D Geelmasker</t>
  </si>
  <si>
    <t>Kleurgrasparkiet pallid DD geelmasker</t>
  </si>
  <si>
    <t>Kleurgrasparkiet pallid grijs geelmasker</t>
  </si>
  <si>
    <t>Kleurgrasparkiet pallid violet geelmasker</t>
  </si>
  <si>
    <t>Kleurgrasparkiet pallid blauw</t>
  </si>
  <si>
    <t>Kleurgrasparkiet pallid D blauw</t>
  </si>
  <si>
    <t>Kleurgrasparkiet pallid DD blauw</t>
  </si>
  <si>
    <t>Kleurgrasparkiet pallid violetblauw</t>
  </si>
  <si>
    <t>Kleurgrasparkiet SL ino groen</t>
  </si>
  <si>
    <t>Kleurgrasparkiet SL ino aqua</t>
  </si>
  <si>
    <t>Kleurgrasparkiet SL ino turquoise</t>
  </si>
  <si>
    <t>Kleurgrasparkiet SL ino geelmasker</t>
  </si>
  <si>
    <t>Kleurgrasparkiet SL ino blauw</t>
  </si>
  <si>
    <t>Kleurgrasparkiet cinnamon-ino groen</t>
  </si>
  <si>
    <t>Kleurgrasparkiet cinnamon-ino aqua</t>
  </si>
  <si>
    <t>Kleurgrasparkiet cinnamon-ino turquoise</t>
  </si>
  <si>
    <t>Kleurgrasparkiet cinnamon-ino geelmasker</t>
  </si>
  <si>
    <t>Kleurgrasparkiet cinnamon-ino blauw</t>
  </si>
  <si>
    <t>Kleurgrasparkiet opaline-cinnamon-ino groen</t>
  </si>
  <si>
    <t>Kleurgrasparkiet opaline-cinnamon-ino aqua</t>
  </si>
  <si>
    <t>Kleurgrasparkiet opaline-cinnamon-ino turquoise</t>
  </si>
  <si>
    <t>Kleurgrasparkiet opaline-cinnamon-ino geelmasker</t>
  </si>
  <si>
    <t>Kleurgrasparkiet opaline-cinnamon-ino blauw</t>
  </si>
  <si>
    <t>Kleurgrasparkiet EF spangle groen</t>
  </si>
  <si>
    <t>Kleurgrasparkiet EF spangle D groen</t>
  </si>
  <si>
    <t>Kleurgrasparkiet EF spangle DD groen</t>
  </si>
  <si>
    <t>Kleurgrasparkiet EF spangle grijsgroen</t>
  </si>
  <si>
    <t>Kleurgrasparkiet EF spangle violet groen</t>
  </si>
  <si>
    <t>Kleurgrasparkiet EF spangle aqua</t>
  </si>
  <si>
    <t>Kleurgrasparkiet EF spangle D aqua</t>
  </si>
  <si>
    <t>Kleurgrasparkiet EF spangle DD aqua</t>
  </si>
  <si>
    <t>Kleurgrasparkiet EF spangle grijs aqua</t>
  </si>
  <si>
    <t>Kleurgrasparkiet EF spangle violet aqua</t>
  </si>
  <si>
    <t>Kleurgrasparkiet EF spangle turquoise</t>
  </si>
  <si>
    <t>Kleurgrasparkiet EF spangle D turquoise</t>
  </si>
  <si>
    <t>Kleurgrasparkiet EF spangle DD turquoise</t>
  </si>
  <si>
    <t>Kleurgrasparkiet EF spangle grijs turquoise</t>
  </si>
  <si>
    <t>Kleurgrasparkiet EF spangle violet turquoise</t>
  </si>
  <si>
    <t>Kleurgrasparkiet EF spangle geelmasker</t>
  </si>
  <si>
    <t>Kleurgrasparkiet EF spangle D geelmasker</t>
  </si>
  <si>
    <t>Kleurgrasparkiet EF spangle DD geelmasker</t>
  </si>
  <si>
    <t>Kleurgrasparkiet EF spangle grijs geelmasker</t>
  </si>
  <si>
    <t>Kleurgrasparkiet EF spangle violet geelmasker</t>
  </si>
  <si>
    <t>Kleurgrasparkiet EF spangle Blauw</t>
  </si>
  <si>
    <t>Kleurgrasparkiet EF spangle D blauw</t>
  </si>
  <si>
    <t>Kleurgrasparkiet EF spangle DD blauw</t>
  </si>
  <si>
    <t>Kleurgrasparkiet EF spangle violetblauw</t>
  </si>
  <si>
    <t>Kleurgrasparkiet EF spangle cinnamon groen</t>
  </si>
  <si>
    <t>Kleurgrasparkiet EF spangle cinnamon D groen</t>
  </si>
  <si>
    <t>Kleurgrasparkiet EF spangle cinnamon DD groen</t>
  </si>
  <si>
    <t>Kleurgrasparkiet EF spangle cinnamon grijsgroen</t>
  </si>
  <si>
    <t>Kleurgrasparkiet EF spangle cinnamon violet groen</t>
  </si>
  <si>
    <t>Kleurgrasparkiet EF spangle cinnamon aqua</t>
  </si>
  <si>
    <t>Kleurgrasparkiet EF spangle cinnamon D Aqua</t>
  </si>
  <si>
    <t>Kleurgrasparkiet EF spangle cinnamon DD aqua</t>
  </si>
  <si>
    <t>Kleurgrasparkiet EF spangle cinnamon grijs aqua</t>
  </si>
  <si>
    <t>Kleurgrasparkiet EF spangle cinnamon violet aqua</t>
  </si>
  <si>
    <t>Kleurgrasparkiet EF spangle cinnamon turquoise</t>
  </si>
  <si>
    <t>Kleurgrasparkiet EF spangle cinnamon D turquoise</t>
  </si>
  <si>
    <t>Kleurgrasparkiet EF spangle cinnamon DD turquoise</t>
  </si>
  <si>
    <t>Kleurgrasparkiet EF spangle cinnamon grijs turquoise</t>
  </si>
  <si>
    <t>Kleurgrasparkiet EF spangle cinnamon geelmasker</t>
  </si>
  <si>
    <t>Kleurgrasparkiet EF spangle cinnamon D geelmasker</t>
  </si>
  <si>
    <t>Kleurgrasparkiet EF spangle cinnamon DD geelmasker</t>
  </si>
  <si>
    <t>Kleurgrasparkiet EF spangle cinnamon blauw</t>
  </si>
  <si>
    <t>Kleurgrasparkiet EF spangle cinnamon D blauw</t>
  </si>
  <si>
    <t>Kleurgrasparkiet EF spangle cinnamon DD blauw</t>
  </si>
  <si>
    <t>Kleurgrasparkiet EF spangle cinnamon violetblauw</t>
  </si>
  <si>
    <t>Kleurgrasparkiet cleartail groenserie</t>
  </si>
  <si>
    <t>Kleurgrasparkiet cleartail aquaserie</t>
  </si>
  <si>
    <t>Kleurgrasparkiet cleartail turquoiseserie</t>
  </si>
  <si>
    <t>Kleurgrasparkiet cleartail geelmaskerserie</t>
  </si>
  <si>
    <t>Kleurgrasparkiet cleartail blauwserie</t>
  </si>
  <si>
    <t>Kleurgrasparkiet grijsvleugel groen</t>
  </si>
  <si>
    <t>Kleurgrasparkiet grijsvleugel D groen</t>
  </si>
  <si>
    <t>Kleurgrasparkiet grijsvleugel DD groen</t>
  </si>
  <si>
    <t>Kleurgrasparkiet grijsvleugel grijsgroen</t>
  </si>
  <si>
    <t>Kleurgrasparkiet grijsvleugel violet groen</t>
  </si>
  <si>
    <t>Kleurgrasparkiet grijsvleugel aqua</t>
  </si>
  <si>
    <t>Kleurgrasparkiet grijsvleugel D Aqua</t>
  </si>
  <si>
    <t>Kleurgrasparkiet grijsvleugel DD aqua</t>
  </si>
  <si>
    <t>Kleurgrasparkiet grijsvleugel grijs aqua</t>
  </si>
  <si>
    <t>Kleurgrasparkiet grijsvleugel violet aqua</t>
  </si>
  <si>
    <t>Kleurgrasparkiet grijsvleugel turquoise</t>
  </si>
  <si>
    <t>Kleurgrasparkiet grijsvleugel D turquoise</t>
  </si>
  <si>
    <t>Kleurgrasparkiet grijsvleugel DD turquoise</t>
  </si>
  <si>
    <t>Kleurgrasparkiet grijsvleugel grijs turquoise</t>
  </si>
  <si>
    <t>Kleurgrasparkiet grijsvleugel violet turquoise</t>
  </si>
  <si>
    <t>Kleurgrasparkiet grijsvleugel geelmasker</t>
  </si>
  <si>
    <t>Kleurgrasparkiet grijsvleugel D geelmasker</t>
  </si>
  <si>
    <t>Kleurgrasparkiet grijsvleugel DD geelmasker</t>
  </si>
  <si>
    <t>Kleurgrasparkiet grijsvleugel grijs geelmasker</t>
  </si>
  <si>
    <t>Kleurgrasparkiet grijsvleugel violet geelmasker</t>
  </si>
  <si>
    <t>Kleurgrasparkiet grijsvleugel blauw</t>
  </si>
  <si>
    <t>Kleurgrasparkiet grijsvleugel D blauw</t>
  </si>
  <si>
    <t>Kleurgrasparkiet grijsvleugel DD blauw</t>
  </si>
  <si>
    <t>Kleurgrasparkiet grijsvleugel violetblauw</t>
  </si>
  <si>
    <t>Kleurgrasparkiet blankvleugel groen</t>
  </si>
  <si>
    <t>Kleurgrasparkiet blankvleugel D groen</t>
  </si>
  <si>
    <t>Kleurgrasparkiet blankvleugel DD groen</t>
  </si>
  <si>
    <t>Kleurgrasparkiet blankvleugel grijsgroen</t>
  </si>
  <si>
    <t>Kleurgrasparkiet blankvleugel violet groen</t>
  </si>
  <si>
    <t>Kleurgrasparkiet blankvleugel aqua</t>
  </si>
  <si>
    <t>Kleurgrasparkiet blankvleugel D Aqua</t>
  </si>
  <si>
    <t>Kleurgrasparkiet blankvleugel DD aqua</t>
  </si>
  <si>
    <t>Kleurgrasparkiet blankvleugel grijs aqua</t>
  </si>
  <si>
    <t>Kleurgrasparkiet blankvleugel violet aqua</t>
  </si>
  <si>
    <t>Kleurgrasparkiet blankvleugel turquoise</t>
  </si>
  <si>
    <t>Kleurgrasparkiet blankvleugel D turquoise</t>
  </si>
  <si>
    <t>Kleurgrasparkiet blankvleugel DD turquoise</t>
  </si>
  <si>
    <t>Kleurgrasparkiet blankvleugel grijs turquoise</t>
  </si>
  <si>
    <t>Kleurgrasparkiet blankvleugel violet turquoise</t>
  </si>
  <si>
    <t>Kleurgrasparkiet blankvleugel geelmasker</t>
  </si>
  <si>
    <t>Kleurgrasparkiet blankvleugel D geelmasker</t>
  </si>
  <si>
    <t>Kleurgrasparkiet blankvleugel DD geelmasker</t>
  </si>
  <si>
    <t>Kleurgrasparkiet blankvleugel grijs geelmasker</t>
  </si>
  <si>
    <t>Kleurgrasparkiet blankvleugel violet geelmasker</t>
  </si>
  <si>
    <t>Kleurgrasparkiet blankvleugel blauw</t>
  </si>
  <si>
    <t>Kleurgrasparkiet blankvleugel D blauw</t>
  </si>
  <si>
    <t>Kleurgrasparkiet blankvleugel DD blauw</t>
  </si>
  <si>
    <t>Kleurgrasparkiet blankvleugel violetblauw</t>
  </si>
  <si>
    <t>Kleurgrasparkiet dilute groen</t>
  </si>
  <si>
    <t>Kleurgrasparkiet dilute D groen</t>
  </si>
  <si>
    <t>Kleurgrasparkiet dilute DD groen</t>
  </si>
  <si>
    <t>Kleurgrasparkiet dilute grijsgroen</t>
  </si>
  <si>
    <t>Kleurgrasparkiet dilute violet groen</t>
  </si>
  <si>
    <t>Kleurgrasparkiet dilute aqua</t>
  </si>
  <si>
    <t>Kleurgrasparkiet dilute D aqua</t>
  </si>
  <si>
    <t>Kleurgrasparkiet dilute DD aqua</t>
  </si>
  <si>
    <t>Kleurgrasparkiet dilute grijs aqua</t>
  </si>
  <si>
    <t>Kleurgrasparkiet dilute violet aqua</t>
  </si>
  <si>
    <t>Kleurgrasparkiet dilute turquoise</t>
  </si>
  <si>
    <t>Kleurgrasparkiet dilute D turquoise</t>
  </si>
  <si>
    <t>Kleurgrasparkiet dilute DD turquoise</t>
  </si>
  <si>
    <t>Kleurgrasparkiet dilute grijs turquoise</t>
  </si>
  <si>
    <t>Kleurgrasparkiet dilute violet turquoise</t>
  </si>
  <si>
    <t>Kleurgrasparkiet dilute geelmasker</t>
  </si>
  <si>
    <t>Kleurgrasparkiet dilute D geelmasker</t>
  </si>
  <si>
    <t>Kleurgrasparkiet dilute DD geelmasker</t>
  </si>
  <si>
    <t>Kleurgrasparkiet dilute grijs geelmasker</t>
  </si>
  <si>
    <t>Kleurgrasparkiet dilute violet geelmasker</t>
  </si>
  <si>
    <t>Kleurgrasparkiet dilute blauw</t>
  </si>
  <si>
    <t>Kleurgrasparkiet dilute D blauw</t>
  </si>
  <si>
    <t>Kleurgrasparkiet dilute DD blauw</t>
  </si>
  <si>
    <t>Kleurgrasparkiet dilute violetblauw</t>
  </si>
  <si>
    <t>Kleurgrasparkiet bronze fallow groen</t>
  </si>
  <si>
    <t>Kleurgrasparkiet bronze fallow D groen</t>
  </si>
  <si>
    <t>Kleurgrasparkiet bronze fallow DD groen</t>
  </si>
  <si>
    <t>Kleurgrasparkiet bronze fallow grjsgroen</t>
  </si>
  <si>
    <t>Kleurgrasparkiet bronze fallow violet groen</t>
  </si>
  <si>
    <t>Kleurgrasparkiet bronze fallow aqua</t>
  </si>
  <si>
    <t>Kleurgrasparkiet bronze fallow D aqua</t>
  </si>
  <si>
    <t>Kleurgrasparkiet bronze fallow DD aqua</t>
  </si>
  <si>
    <t>Kleurgrasparkiet bronze fallow violet aqua</t>
  </si>
  <si>
    <t>Kleurgrasparkiet bronze fallow turquoise</t>
  </si>
  <si>
    <t>Kleurgrasparkiet bronze fallow D turquoise</t>
  </si>
  <si>
    <t>Kleurgrasparkiet bronze fallow DD turquoise</t>
  </si>
  <si>
    <t>Kleurgrasparkiet bronze fallow violet turquoise</t>
  </si>
  <si>
    <t>Kleurgrasparkiet bronze fallow geelmasker</t>
  </si>
  <si>
    <t>Kleurgrasparkiet bronze fallow D geelmasker</t>
  </si>
  <si>
    <t>Kleurgrasparkiet bronze fallow DD geelmasker</t>
  </si>
  <si>
    <t>Kleurgrasparkiet bronze fallow violet geelmasker</t>
  </si>
  <si>
    <t>Kleurgrasparkiet bronze fallow blauw</t>
  </si>
  <si>
    <t>Kleurgrasparkiet bronze fallow D blauw</t>
  </si>
  <si>
    <t>Kleurgrasparkiet bronze fallow DD blauw</t>
  </si>
  <si>
    <t>Kleurgrasparkiet bronze fallow violetblauw</t>
  </si>
  <si>
    <t>Kleurgrasparkiet pale fallow groen serie</t>
  </si>
  <si>
    <t>Kleurgrasparkiet pale fallow aqua serie</t>
  </si>
  <si>
    <t>Kleurgrasparkiet pale fallow turquoise serie</t>
  </si>
  <si>
    <t>Kleurgrasparkiet pale fallow geelmasker serie</t>
  </si>
  <si>
    <t>Kleurgrasparkiet pale fallow blauw serie</t>
  </si>
  <si>
    <t>Kleurgrasparkiet opaline groen</t>
  </si>
  <si>
    <t>Kleurgrasparkiet opaline D groen</t>
  </si>
  <si>
    <t>Kleurgrasparkiet opaline DD groen</t>
  </si>
  <si>
    <t>Kleurgrasparkiet opaline grijsgroen</t>
  </si>
  <si>
    <t>Kleurgrasparkiet opaline violet groen</t>
  </si>
  <si>
    <t>Kleurgrasparkiet opaline aqua</t>
  </si>
  <si>
    <t>Kleurgrasparkiet opaline D aqua</t>
  </si>
  <si>
    <t>Kleurgrasparkiet opaline DD aqua</t>
  </si>
  <si>
    <t>Kleurgrasparkiet opaline grijs aqua</t>
  </si>
  <si>
    <t>Kleurgrasparkiet opaline violet aqua</t>
  </si>
  <si>
    <t>Kleurgrasparkiet opaline turquoise</t>
  </si>
  <si>
    <t>Kleurgrasparkiet opaline D turquoise</t>
  </si>
  <si>
    <t>Kleurgrasparkiet opaline DD turquoise</t>
  </si>
  <si>
    <t>Kleurgrasparkiet opaline grijs turquoise</t>
  </si>
  <si>
    <t>Kleurgrasparkiet opaline violet turquoise</t>
  </si>
  <si>
    <t>Kleurgrasparkiet opaline geelmasker</t>
  </si>
  <si>
    <t>Kleurgrasparkiet opaline D geelmasker</t>
  </si>
  <si>
    <t>Kleurgrasparkiet opaline DD geelmasker</t>
  </si>
  <si>
    <t>Kleurgrasparkiet opaline violet geelmasker</t>
  </si>
  <si>
    <t>Kleurgrasparkiet opaline blauw</t>
  </si>
  <si>
    <t>Kleurgrasparkiet opaline D blauw</t>
  </si>
  <si>
    <t>Kleurgrasparkiet opaline DD blauw</t>
  </si>
  <si>
    <t>Kleurgrasparkiet opaline violetblauw</t>
  </si>
  <si>
    <t>Kleurgrasparkiet opaline-cinnamon groen</t>
  </si>
  <si>
    <t>Kleurgrasparkiet opaline-cinnamon D groen</t>
  </si>
  <si>
    <t>Kleurgrasparkiet opaline-cinnamon DD groen</t>
  </si>
  <si>
    <t>Kleurgrasparkiet opaline-cinnamon grijsgroen</t>
  </si>
  <si>
    <t>Kleurgrasparkiet opaline-cinnamon violet groen</t>
  </si>
  <si>
    <t>Kleurgrasparkiet opaline-cinnamon aqua</t>
  </si>
  <si>
    <t>Kleurgrasparkiet opaline-cinnamon D Aqua</t>
  </si>
  <si>
    <t>Kleurgrasparkiet opaline-cinnamon DD aqua</t>
  </si>
  <si>
    <t>Kleurgrasparkiet opaline-cinnamon grijs aqua</t>
  </si>
  <si>
    <t>Kleurgrasparkiet opaline-cinnamon violet aqua</t>
  </si>
  <si>
    <t>Kleurgrasparkiet opaline-cinnamon turquoise</t>
  </si>
  <si>
    <t>Kleurgrasparkiet opaline-cinnamon D turquoise</t>
  </si>
  <si>
    <t>Kleurgrasparkiet opaline-cinnamon DD turquoise</t>
  </si>
  <si>
    <t>Kleurgrasparkiet opaline-cinnamon grijs turquoise</t>
  </si>
  <si>
    <t>Kleurgrasparkiet opaline-cinnamon violet turquoise</t>
  </si>
  <si>
    <t>Kleurgrasparkiet opaline-cinnamon geelmasker</t>
  </si>
  <si>
    <t>Kleurgrasparkiet opaline-cinnamon D Geelmasker</t>
  </si>
  <si>
    <t>Kleurgrasparkiet opaline-cinnamon DD geelmasker</t>
  </si>
  <si>
    <t>Kleurgrasparkiet opaline-cinnamon grijs geelmasker</t>
  </si>
  <si>
    <t>Kleurgrasparkiet opaline-cinnamon violet geelmasker</t>
  </si>
  <si>
    <t>Kleurgrasparkiet opaline-cinnamon blauw</t>
  </si>
  <si>
    <t>Kleurgrasparkiet opaline-cinnamon D blauw</t>
  </si>
  <si>
    <t>Kleurgrasparkiet opaline-cinnamon DD blauw</t>
  </si>
  <si>
    <t>Kleurgrasparkiet opaline-cinnamon violetblauw</t>
  </si>
  <si>
    <t>Kleurgrasparkiet opaline-pallid groen</t>
  </si>
  <si>
    <t>Kleurgrasparkiet opaline-pallid D groen</t>
  </si>
  <si>
    <t>Kleurgrasparkiet opaline-pallid DD groen</t>
  </si>
  <si>
    <t>Kleurgrasparkiet opaline-pallid grijsgroen</t>
  </si>
  <si>
    <t>Kleurgrasparkiet opaline-pallid violet groen</t>
  </si>
  <si>
    <t>Kleurgrasparkiet opaline-pallid aqua</t>
  </si>
  <si>
    <t>Kleurgrasparkiet opaline-pallid D aqua</t>
  </si>
  <si>
    <t>Kleurgrasparkiet opaline-pallid DD aqua</t>
  </si>
  <si>
    <t>Kleurgrasparkiet opaline-pallid grijs aqua</t>
  </si>
  <si>
    <t>Kleurgrasparkiet opaline-pallid violet aqua</t>
  </si>
  <si>
    <t>Kleurgrasparkiet opaline-pallid turquoise</t>
  </si>
  <si>
    <t>Kleurgrasparkiet opaline-pallid D turquoise</t>
  </si>
  <si>
    <t>Kleurgrasparkiet opaline-pallid DD turquoise</t>
  </si>
  <si>
    <t>Kleurgrasparkiet opaline-pallid grijs turquoise</t>
  </si>
  <si>
    <t>Kleurgrasparkiet opaline-pallid violet turquoise</t>
  </si>
  <si>
    <t>Kleurgrasparkiet opaline-pallid geelmasker</t>
  </si>
  <si>
    <t>Kleurgrasparkiet opaline-pallid D Geelmasker</t>
  </si>
  <si>
    <t>Kleurgrasparkiet opaline-pallid DD geelmasker</t>
  </si>
  <si>
    <t>Kleurgrasparkiet opaline-pallid grijs geelmasker</t>
  </si>
  <si>
    <t>Kleurgrasparkiet opaline-pallid violet geelmasker</t>
  </si>
  <si>
    <t>Kleurgrasparkiet opaline-pallid blauw</t>
  </si>
  <si>
    <t>Kleurgrasparkiet opaline-pallid D blauw</t>
  </si>
  <si>
    <t>Kleurgrasparkiet opaline-pallid DD blauw</t>
  </si>
  <si>
    <t>Kleurgrasparkiet opaline-pallid violetblauw</t>
  </si>
  <si>
    <t>Kleurgrasparkiet opaline grijsvleugel groen serie</t>
  </si>
  <si>
    <t>Kleurgrasparkiet opaline grijsvleugel aqua serie</t>
  </si>
  <si>
    <t>Kleurgrasparkiet opaline grijsvleugel blauw serie</t>
  </si>
  <si>
    <t>Kleurgrasparkiet opaline blankvleugel groen serie</t>
  </si>
  <si>
    <t>Kleurgrasparkiet opaline blankvleugel aqua serie</t>
  </si>
  <si>
    <t>Kleurgrasparkiet opaline blankvleugel blauw serie</t>
  </si>
  <si>
    <t>Kleurgrasparkiet opaline dilute groen serie</t>
  </si>
  <si>
    <t>Kleurgrasparkiet opaline dilute aqua serie</t>
  </si>
  <si>
    <t>Kleurgrasparkiet opaline dilute turquoise serie</t>
  </si>
  <si>
    <t>Kleurgrasparkiet opaline dilute blauw serie</t>
  </si>
  <si>
    <t>Kleurgrasparkiet opaline bronze fallow groen serie</t>
  </si>
  <si>
    <t>Kleurgrasparkiet opaline bronze fallow aqua serie</t>
  </si>
  <si>
    <t>Kleurgrasparkiet opaline bronze fallow blauw serie</t>
  </si>
  <si>
    <t>Kleurgrasparkiet opaline pale fallow groen serie</t>
  </si>
  <si>
    <t>Kleurgrasparkiet opaline pale fallow aqua serie</t>
  </si>
  <si>
    <t>Kleurgrasparkiet opaline pale fallow turquoise serie</t>
  </si>
  <si>
    <t>Kleurgrasparkiet opaline pale fallow blauw serie</t>
  </si>
  <si>
    <t>Kleurgrasparkiet opaline EF spangle groen serie</t>
  </si>
  <si>
    <t>Kleurgrasparkiet opaline EF spangle aqua serie</t>
  </si>
  <si>
    <t>Kleurgrasparkiet opaline EF spangle turquoise serie</t>
  </si>
  <si>
    <t>Kleurgrasparkiet opaline EF spangle geelmasker serie</t>
  </si>
  <si>
    <t>Kleurgrasparkiet opaline EF spangle blauw serie</t>
  </si>
  <si>
    <t>Kleurgrasparkiet DF spangle groen</t>
  </si>
  <si>
    <t>Kleurgrasparkiet DF spangle aqua</t>
  </si>
  <si>
    <t>Kleurgrasparkiet DF spangle turquoise</t>
  </si>
  <si>
    <t>Kleurgrasparkiet DF spangle geelmasker</t>
  </si>
  <si>
    <t>Kleurgrasparkiet DF spangle blauw</t>
  </si>
  <si>
    <t>Kleurgrasparkiet alle puntkuiven</t>
  </si>
  <si>
    <t>Kleurgrasparkiet alle halve rozet kuiven</t>
  </si>
  <si>
    <t>Kleurgrasparkiet alle rozet kuiven</t>
  </si>
  <si>
    <t>Catharinaparkiet groen</t>
  </si>
  <si>
    <t>Catharinaparkiet D groen</t>
  </si>
  <si>
    <t>Catharinaparkiet DD groen</t>
  </si>
  <si>
    <t>Catharinaparkiet turquoise</t>
  </si>
  <si>
    <t>Catharinaparkiet D turquoise</t>
  </si>
  <si>
    <t>Catharinaparkiet DD turquoise</t>
  </si>
  <si>
    <t>Catharinaparkiet blauw</t>
  </si>
  <si>
    <t>Catharinaparkiet D blauw</t>
  </si>
  <si>
    <t>Catharinaparkiet DD blauw</t>
  </si>
  <si>
    <t>Catharinaparkiet EF grijsvleugel groen</t>
  </si>
  <si>
    <t>Catharinaparkiet DF grijsvleugel groen</t>
  </si>
  <si>
    <t>Catharinaparkiet DF grijsvleugel DD turquoise</t>
  </si>
  <si>
    <t>Catharinaparkiet SL ino groen</t>
  </si>
  <si>
    <t>Catharinaparkiet SL ino turquoise</t>
  </si>
  <si>
    <t>Margaritaparkiet groen</t>
  </si>
  <si>
    <t>Roodsnavelparkiet groen</t>
  </si>
  <si>
    <t>Aymaraparkiet groen</t>
  </si>
  <si>
    <t>Andesparkiet groen</t>
  </si>
  <si>
    <t>Roodvoorhoofdparkiet groen</t>
  </si>
  <si>
    <t>Valkparkiet opaline bronze fallow</t>
  </si>
  <si>
    <t>Valkparkiet opaline bronze fallow bleekmasker</t>
  </si>
  <si>
    <t>Valkparkiet opaline bronze fallow witmasker</t>
  </si>
  <si>
    <t>Valkparkiet opaline dun fallow</t>
  </si>
  <si>
    <t>Valkparkiet opaline dun fallow bleekmasker</t>
  </si>
  <si>
    <t>Valkparkiet opaline dun fallow witmasker</t>
  </si>
  <si>
    <t>Roodvoorhoofd kakariki groen</t>
  </si>
  <si>
    <t>Roodvoorhoofd kakariki turquoise</t>
  </si>
  <si>
    <t>Roodvoorhoofd kakariki cinnamon groen</t>
  </si>
  <si>
    <t>Roodvoorhoofd kakariki fallow groen</t>
  </si>
  <si>
    <t>Roodvoorhoofd kakariki gezoomd groen</t>
  </si>
  <si>
    <t>Roodvoorhoofd kakariki gezoomd turquoise</t>
  </si>
  <si>
    <t>Roodvoorhoofd kakariki recessief bont groen</t>
  </si>
  <si>
    <t>Roodvoorhoofd kakariki recessief bont turquoise</t>
  </si>
  <si>
    <t>Roodvoorhoofd kakariki dominant bont groen</t>
  </si>
  <si>
    <t>Roodvoorhoofd kakariki dominant bont turquoise</t>
  </si>
  <si>
    <t>Roodvoorhoofd kakariki SL ino groen</t>
  </si>
  <si>
    <t>Roodvoorhoofd kakariki SL ino turquoise</t>
  </si>
  <si>
    <t>Geelvoorhoofd kakariki groen</t>
  </si>
  <si>
    <t>Geelvoorhoofd kakariki turquoise</t>
  </si>
  <si>
    <t>Geelvoorhoofd kakariki cinnamon groen</t>
  </si>
  <si>
    <t>Geelvoorhoofd kakariki fallow groen</t>
  </si>
  <si>
    <t>Geelvoorhoofd kakariki gezoomd groen</t>
  </si>
  <si>
    <t>Geelvoorhoofd kakariki gezoomd turquoise</t>
  </si>
  <si>
    <t>Geelvoorhoofd kakariki recessief bont groen</t>
  </si>
  <si>
    <t>Geelvoorhoofd kakariki recessief bont turquoise</t>
  </si>
  <si>
    <t>Geelvoorhoofd kakariki dominant bont groen</t>
  </si>
  <si>
    <t>Geelvoorhoofd kakariki dominant bont turquoise</t>
  </si>
  <si>
    <t>Geelvoorhoofd kakariki SL ino groen</t>
  </si>
  <si>
    <t>Geelvoorhoofd kakariki SL ino turquoise</t>
  </si>
  <si>
    <t>Prachtrosella SL ino</t>
  </si>
  <si>
    <t>Pennantrosella SL ino groen</t>
  </si>
  <si>
    <t>Adelaiderosella wildkleur</t>
  </si>
  <si>
    <t>Blauwwangrosella wildkleur</t>
  </si>
  <si>
    <t>Brownrosella wildkleur</t>
  </si>
  <si>
    <t>Bleekkoprosella SL ino groen</t>
  </si>
  <si>
    <t>Geelbuikrosella groen</t>
  </si>
  <si>
    <t>Strogele rosella groen</t>
  </si>
  <si>
    <t>Strogele rosella SL ino groen</t>
  </si>
  <si>
    <t>Strogele rosella dilute groen</t>
  </si>
  <si>
    <t>Hoornparkiet groen</t>
  </si>
  <si>
    <t>Australische parkieten niet genoemde soorten groen</t>
  </si>
  <si>
    <t>Witvleugelparkiet groen</t>
  </si>
  <si>
    <t>Kanarievleugelparkiet groen</t>
  </si>
  <si>
    <t>Behns kanarievleugelparkiet groen</t>
  </si>
  <si>
    <t>Toviparkiet groen</t>
  </si>
  <si>
    <t>Oostelijke toviparkiet groen</t>
  </si>
  <si>
    <t>Goudvleugelparkiet groen</t>
  </si>
  <si>
    <t>Kobaltvleugelparkiet groen</t>
  </si>
  <si>
    <t>Vuurvleugelparkiet groen</t>
  </si>
  <si>
    <t>Tuiparkiet groen</t>
  </si>
  <si>
    <t>Tuiparaparkiet groen</t>
  </si>
  <si>
    <t>Tiricaparkiet groen</t>
  </si>
  <si>
    <t>Gustavi kobaltparkiet groen</t>
  </si>
  <si>
    <t>Brotogeris niet genoemde soorten groen</t>
  </si>
  <si>
    <t>Tuiparaparkiet mutanten</t>
  </si>
  <si>
    <t>Muisparkiet groen</t>
  </si>
  <si>
    <t>Muisparkiet aqua</t>
  </si>
  <si>
    <t>Muisparkiet SL ino groen</t>
  </si>
  <si>
    <t>Muisparkiet NSL ino groen</t>
  </si>
  <si>
    <t>St.Thomas parkiet groen</t>
  </si>
  <si>
    <t>Aruba maisparkiet groen</t>
  </si>
  <si>
    <t>Bonaire maisparkiet groen</t>
  </si>
  <si>
    <t>Bruinkeel maisparkiet groen</t>
  </si>
  <si>
    <t>Guyana maisparkiet groen</t>
  </si>
  <si>
    <t>Venezuela maisparkiet groen</t>
  </si>
  <si>
    <t>Surinaamse maisparkiet groen</t>
  </si>
  <si>
    <t>Cactusparkiet groen</t>
  </si>
  <si>
    <t>Goudvoorhoofd parkiet groen</t>
  </si>
  <si>
    <t>Petz parkiet groen</t>
  </si>
  <si>
    <t>Zuid mexicaanse petz parkiet groen</t>
  </si>
  <si>
    <t>Weddells aratinga groen</t>
  </si>
  <si>
    <t>Zonparkiet groen</t>
  </si>
  <si>
    <t>Goudkap aratinga groen</t>
  </si>
  <si>
    <t>Jendaya parkiet groen</t>
  </si>
  <si>
    <t>Nanday parkiet groen</t>
  </si>
  <si>
    <t>Witoog parkiet groen</t>
  </si>
  <si>
    <t>Roodkeel parkiet groen</t>
  </si>
  <si>
    <t>Guayaquil parkiet groen</t>
  </si>
  <si>
    <t>Finsch parkiet groen</t>
  </si>
  <si>
    <t>Roodmasker parkiet groen</t>
  </si>
  <si>
    <t>Wagler parkiet groen</t>
  </si>
  <si>
    <t>Grote Peru parkiet groen</t>
  </si>
  <si>
    <t>Kleine Peru parkiet groen</t>
  </si>
  <si>
    <t>Psittacara soorten niet genoemd</t>
  </si>
  <si>
    <t>Patagonische rotsparkiet wildkleur</t>
  </si>
  <si>
    <t>Blauwkop parkiet groen</t>
  </si>
  <si>
    <t>Goudkap aratinga mutanten</t>
  </si>
  <si>
    <t>Jendaya parkiet mutanten</t>
  </si>
  <si>
    <t>Patagonische rotsparkiet mutanten</t>
  </si>
  <si>
    <t>Blauwkop parkiet mutanten</t>
  </si>
  <si>
    <t>Langsnavelparkiet mutanten</t>
  </si>
  <si>
    <t>Magelhaen parkiet mutanten</t>
  </si>
  <si>
    <t>Pyrrhura molinae molinae</t>
  </si>
  <si>
    <t>Pyrrhura molinae australis</t>
  </si>
  <si>
    <t>Pyrrhura molinae restricta</t>
  </si>
  <si>
    <t>Pyrrhura molinae hypoxantha</t>
  </si>
  <si>
    <t>Pyrrhura frontalis frontalis</t>
  </si>
  <si>
    <t>Pyrrhura frontalis chiripepe</t>
  </si>
  <si>
    <t>Pyrrhura cruentata</t>
  </si>
  <si>
    <t>Pyrrhura rupicola sandiae</t>
  </si>
  <si>
    <t>Pyrrhura rhodocephala</t>
  </si>
  <si>
    <t>Pyrrhura picta</t>
  </si>
  <si>
    <t>Pyrrhura leucotis</t>
  </si>
  <si>
    <t>Pyrrhura griseipectus</t>
  </si>
  <si>
    <t>Pyrrhura pfrimeri</t>
  </si>
  <si>
    <t>Pyrrhura emma</t>
  </si>
  <si>
    <t>Pyrrhura perlata</t>
  </si>
  <si>
    <t>Pyrrhura lepida</t>
  </si>
  <si>
    <t>Pyrrhura melanura melanura</t>
  </si>
  <si>
    <t>Pyrrhura egregia</t>
  </si>
  <si>
    <t>Pyrrhura hofmani hofmani</t>
  </si>
  <si>
    <t>Pyrrhura hofmani gaudens</t>
  </si>
  <si>
    <t>Pyrrhura roseifrons</t>
  </si>
  <si>
    <t>Pyrrhura molinae violet groen</t>
  </si>
  <si>
    <t>Pyrrhura molinae dilute groen</t>
  </si>
  <si>
    <t>Pyrrhura molinae cinnamon groen</t>
  </si>
  <si>
    <t>Pyrrhura molinae cinnamon turquoise</t>
  </si>
  <si>
    <t>Pyrrhura molinae turquoise</t>
  </si>
  <si>
    <t>Pyrrhura molinae violet turquoise</t>
  </si>
  <si>
    <t>Pyrrhura molinae NSL ino groen</t>
  </si>
  <si>
    <t>Pyrrhura frontalis chiripepe  D groen</t>
  </si>
  <si>
    <t>Pyrrhura frontalis chiripepe  DD groen</t>
  </si>
  <si>
    <t>Pyrrhura frontalis chiripepe fallow groen</t>
  </si>
  <si>
    <t>Pyrrhura rhodocephala D groen</t>
  </si>
  <si>
    <t>Pyrrhura rhodocephala DD groen</t>
  </si>
  <si>
    <t>Bernstein zwarte lori</t>
  </si>
  <si>
    <t>Zwarte lori</t>
  </si>
  <si>
    <t>Duivenbode lori</t>
  </si>
  <si>
    <t>Geelgestreepte lori</t>
  </si>
  <si>
    <t>Groengestreepte lori</t>
  </si>
  <si>
    <t>Oranjegestreepte lori</t>
  </si>
  <si>
    <t>Purperbuiklori</t>
  </si>
  <si>
    <t>Witneklori</t>
  </si>
  <si>
    <t>Purperneklori</t>
  </si>
  <si>
    <t>Molukken lori</t>
  </si>
  <si>
    <t>Geelmantellori</t>
  </si>
  <si>
    <t>Roodborstlori</t>
  </si>
  <si>
    <t>Jobi zwartkaplori</t>
  </si>
  <si>
    <t>Salvadors zwartkaplori</t>
  </si>
  <si>
    <t>Kardinaallori</t>
  </si>
  <si>
    <t>Rode lori</t>
  </si>
  <si>
    <t>Burulori</t>
  </si>
  <si>
    <t>Blauwgestreepte lori</t>
  </si>
  <si>
    <t>Blauwoorlori</t>
  </si>
  <si>
    <t>Violetneklori</t>
  </si>
  <si>
    <t>Obi violetneklori</t>
  </si>
  <si>
    <t>Witruglori</t>
  </si>
  <si>
    <t>Schubbenlori</t>
  </si>
  <si>
    <t>Geelgroene lori</t>
  </si>
  <si>
    <t>Meyers lori</t>
  </si>
  <si>
    <t>Edward lori</t>
  </si>
  <si>
    <t>Djampea lori</t>
  </si>
  <si>
    <t>Forsten lori</t>
  </si>
  <si>
    <t>Soemba lori</t>
  </si>
  <si>
    <t>Groenneklori</t>
  </si>
  <si>
    <t>Massena lori</t>
  </si>
  <si>
    <t>Rosenbergs lori</t>
  </si>
  <si>
    <t>Mitchell lori</t>
  </si>
  <si>
    <t>Lori van de blauwe bergen</t>
  </si>
  <si>
    <t>Roodneklori</t>
  </si>
  <si>
    <t>Weber lori</t>
  </si>
  <si>
    <t>Ornaatlori</t>
  </si>
  <si>
    <t>Geelkoplori</t>
  </si>
  <si>
    <t>Viooltjeslori</t>
  </si>
  <si>
    <t>Irislori</t>
  </si>
  <si>
    <t>Bonte lori</t>
  </si>
  <si>
    <t>Stephen lori</t>
  </si>
  <si>
    <t>Muskuslori</t>
  </si>
  <si>
    <t>Purperkroonlori</t>
  </si>
  <si>
    <t>Josephine lori</t>
  </si>
  <si>
    <t>Mussenbroek lori</t>
  </si>
  <si>
    <t>Roodflanklori</t>
  </si>
  <si>
    <t>Groenstuitlori</t>
  </si>
  <si>
    <t>Diadeemlori</t>
  </si>
  <si>
    <t>Arfak berglori</t>
  </si>
  <si>
    <t>Blauwkroontje</t>
  </si>
  <si>
    <t>Filippijnse hangparkiet</t>
  </si>
  <si>
    <t>Sulawesi hangparkiet</t>
  </si>
  <si>
    <t>Lentepapegaaitje</t>
  </si>
  <si>
    <t>Hangparkietjes niet genoemde soorten</t>
  </si>
  <si>
    <t>Salvador vijgpapegaai</t>
  </si>
  <si>
    <t>Edward vijgpapegaai</t>
  </si>
  <si>
    <t>Oranjeborstvijgpapegaai</t>
  </si>
  <si>
    <t>Dubbeloog vijgparkiet</t>
  </si>
  <si>
    <t>Vijgpapegaaien niet genoemde soorten</t>
  </si>
  <si>
    <t>Witbuikcaique</t>
  </si>
  <si>
    <t>Zwartkopcaique</t>
  </si>
  <si>
    <t>Bronsvleugelpionus</t>
  </si>
  <si>
    <t>Grijskoppionus</t>
  </si>
  <si>
    <t>Koraalsnavelpionus</t>
  </si>
  <si>
    <t>Maximiliaan pionus</t>
  </si>
  <si>
    <t>Viooltjespionus</t>
  </si>
  <si>
    <t>Witkoppionus</t>
  </si>
  <si>
    <t>Zwartoorpionus</t>
  </si>
  <si>
    <t>Bruinkoppapegaai</t>
  </si>
  <si>
    <t>Meyer papegaai</t>
  </si>
  <si>
    <t>Senegalpapegaai</t>
  </si>
  <si>
    <t>Ruppel papegaai</t>
  </si>
  <si>
    <t>Kongo papegaai</t>
  </si>
  <si>
    <t>Kaapse papegaai</t>
  </si>
  <si>
    <t>Grijzeroodstaartpapegaai</t>
  </si>
  <si>
    <t>Timneh grijzeroodstaartpapegaai</t>
  </si>
  <si>
    <t>Grote vasa papegaai</t>
  </si>
  <si>
    <t>Kleine vasa papegaai</t>
  </si>
  <si>
    <t>Kraagparkiet</t>
  </si>
  <si>
    <t>Blauwvoorhoofd amazonepapegaai</t>
  </si>
  <si>
    <t>Blauwbaard amazonepapegaai</t>
  </si>
  <si>
    <t>Blauwwang amazone papegaai</t>
  </si>
  <si>
    <t>Cuba amazonepapegaai</t>
  </si>
  <si>
    <t>Dubbele geelkop amazonepapegaai</t>
  </si>
  <si>
    <t>Geelbuik amazonepapegaai</t>
  </si>
  <si>
    <t>Geelnek amazonepapegaai</t>
  </si>
  <si>
    <t>Geelschouderblauwvoorhoofd amazonepapegaai</t>
  </si>
  <si>
    <t>Geelschouder amazonepapegaai</t>
  </si>
  <si>
    <t>Geelteugelamazonepapegaai</t>
  </si>
  <si>
    <t>Geelvoorhoofd amazonepapegaai</t>
  </si>
  <si>
    <t>Geelwang amazonepapegaai</t>
  </si>
  <si>
    <t>Groenwang amazonepapegaai</t>
  </si>
  <si>
    <t>Hispaniola amazonepapegaai</t>
  </si>
  <si>
    <t>Keizer amazonepapegaai</t>
  </si>
  <si>
    <t>Konings amazonepapegaai</t>
  </si>
  <si>
    <t>Marajo amazonepapegaai</t>
  </si>
  <si>
    <t>Muller amazonepapegaai</t>
  </si>
  <si>
    <t>Oranjevleugel amazonepapegaai</t>
  </si>
  <si>
    <t>Panama amazonepapegaai</t>
  </si>
  <si>
    <t>Puerto Rico amazonepapegaai</t>
  </si>
  <si>
    <t>Pracht amazonepapegaai</t>
  </si>
  <si>
    <t>Roodkeel amazonepapegaai</t>
  </si>
  <si>
    <t>Roodstaart amazonepapegaai</t>
  </si>
  <si>
    <t>Salvin amazonepapegaai</t>
  </si>
  <si>
    <t>Soldaten amazonepapegaai</t>
  </si>
  <si>
    <t>Tucumanamazonepapegaai</t>
  </si>
  <si>
    <t>Wijnborst amazonepapegaai</t>
  </si>
  <si>
    <t>Witvoorhoofd amazonepapegaai</t>
  </si>
  <si>
    <t>Amazone papegaai niet genoemde soorten</t>
  </si>
  <si>
    <t>Witte kaketoe</t>
  </si>
  <si>
    <t>Ducorp kaketoe</t>
  </si>
  <si>
    <t>Grote geelkuifkaketoe</t>
  </si>
  <si>
    <t>Goffini kaketoe</t>
  </si>
  <si>
    <t>Philippijnse kaketoe</t>
  </si>
  <si>
    <t>Inca kaketoe</t>
  </si>
  <si>
    <t>Kleine geelkuifkaketoe</t>
  </si>
  <si>
    <t>Blauwoog kaketoe</t>
  </si>
  <si>
    <t>Helmkaketoe</t>
  </si>
  <si>
    <t>Rose kaketoe</t>
  </si>
  <si>
    <t>Kakatoe niet genoemde soorten</t>
  </si>
  <si>
    <t>Hyacint ara</t>
  </si>
  <si>
    <t>Lear ara</t>
  </si>
  <si>
    <t>Grote soldaten ara</t>
  </si>
  <si>
    <t>Blauwgele ara</t>
  </si>
  <si>
    <t>Groenvleugel ara</t>
  </si>
  <si>
    <t>Blauwkeel ara</t>
  </si>
  <si>
    <t>Geelvleugel ara</t>
  </si>
  <si>
    <t>Soldaten ara</t>
  </si>
  <si>
    <t>Roodoorara</t>
  </si>
  <si>
    <t>Hahn dwerg ara</t>
  </si>
  <si>
    <t>Spix ara</t>
  </si>
  <si>
    <t>Roodschouderara</t>
  </si>
  <si>
    <t>Roodbuikara</t>
  </si>
  <si>
    <t>Geelnekara</t>
  </si>
  <si>
    <t>Blauwkop dwerg ara</t>
  </si>
  <si>
    <t>Illigerara</t>
  </si>
  <si>
    <t>Ara niet genoemde soorten</t>
  </si>
  <si>
    <t>Chinese dwergkwartel wildkleur haan</t>
  </si>
  <si>
    <t>Chinese dwergkwartel wildkleur hen</t>
  </si>
  <si>
    <t>Chinese dwergkwartel mokkabruin haan</t>
  </si>
  <si>
    <t>Chinese dwergkwartel mokkabruin hen</t>
  </si>
  <si>
    <t>Chinese dwergkwartel opaal haan</t>
  </si>
  <si>
    <t>Chinese dwergkwartel opaal hen</t>
  </si>
  <si>
    <t>Chinese dwergkwartel topaas haan</t>
  </si>
  <si>
    <t>Chinese dwergkwartel topaas hen</t>
  </si>
  <si>
    <t>Chinese dwergkwartel pastel haan</t>
  </si>
  <si>
    <t>Chinese dwergkwartel geparelde haan</t>
  </si>
  <si>
    <t>Chinese dwergkwartel geparelde hen</t>
  </si>
  <si>
    <t>Chinese dwergkwartel zonder keeltekening haan</t>
  </si>
  <si>
    <t>Chinese dwergkwartel zonder keeltekening hen</t>
  </si>
  <si>
    <t>Chinese dwergkwartel roodborst haan</t>
  </si>
  <si>
    <t>Chinese dwergkwartel roodborst hen</t>
  </si>
  <si>
    <t>Chinese dwergkwartel getekende haan</t>
  </si>
  <si>
    <t>Chinese dwergkwartel getekende hen</t>
  </si>
  <si>
    <t>Chinese dwergkwartel wit (zwartoog) haan/hen</t>
  </si>
  <si>
    <t>Chinese dwergkwartel gepareld mokkabruin haan</t>
  </si>
  <si>
    <t>Chinese dwergkwartel gepareld mokkabruin hen</t>
  </si>
  <si>
    <t>Chinese dwergkwartel gepareld opaal haan</t>
  </si>
  <si>
    <t>Chinese dwergkwartel gepareld opaal hen</t>
  </si>
  <si>
    <t>Chinese dwergkwartel gepareld topaas haan</t>
  </si>
  <si>
    <t>Chinese dwergkwartel gepareld topaas hen</t>
  </si>
  <si>
    <t>Chinese dwergkwartel zonder keeltekening opaal haan</t>
  </si>
  <si>
    <t>Chinese dwergkwartel zonder keeltekening opaal hen</t>
  </si>
  <si>
    <t>Chinese dwergkwartel zonder keeltekening topaas haan</t>
  </si>
  <si>
    <t>Chinese dwergkwartel zonder keeltekening topaas hen</t>
  </si>
  <si>
    <t>Chinese dwergkwartel roodborst mokkabruin haan</t>
  </si>
  <si>
    <t>Chinese dwergkwartel roodborst mokkabruin hen</t>
  </si>
  <si>
    <t>Chinese dwergkwartel roodborst opaal haan</t>
  </si>
  <si>
    <t>Chinese dwergkwartel roodborst opaal hen</t>
  </si>
  <si>
    <t>Chinese dwergkwartel roodborst topaas haan</t>
  </si>
  <si>
    <t>Chinese dwergkwartel roodborst topaas hen</t>
  </si>
  <si>
    <t>Chinese dwergkwartel getekend mokkabruin haan</t>
  </si>
  <si>
    <t>Chinese dwergkwartel getekend opaal haan</t>
  </si>
  <si>
    <t>Chinese dwergkwartel getekend opaal hen</t>
  </si>
  <si>
    <t>Chinese dwergkwartel getekend gepareld haan</t>
  </si>
  <si>
    <t>Chinese dwergkwartel getekend gepareld hen</t>
  </si>
  <si>
    <t>Chinese dwergkwartel getekend roodborst haan</t>
  </si>
  <si>
    <t>Chinese dwergkwartel getekend roodborst hen</t>
  </si>
  <si>
    <t>Bergkuifkwartel</t>
  </si>
  <si>
    <t>Gambel kuifkwartel</t>
  </si>
  <si>
    <t>Roulroul</t>
  </si>
  <si>
    <t>Arabische steenpatrijs</t>
  </si>
  <si>
    <t>Philbypatrijs</t>
  </si>
  <si>
    <t>Arabische zandpatrijs</t>
  </si>
  <si>
    <t>Perzische zandpatrijs</t>
  </si>
  <si>
    <t>Bruinborst heuvelpatrijs</t>
  </si>
  <si>
    <t>Ricketpatrijs</t>
  </si>
  <si>
    <t>Javaanse bospatrijs</t>
  </si>
  <si>
    <t>Sumatraanse heuvelpatrijs</t>
  </si>
  <si>
    <t>Sumatraanse bospatrijs</t>
  </si>
  <si>
    <t>Roodkeel heuvelpatrijs</t>
  </si>
  <si>
    <t>Tibetaanse heuvelpatrijs</t>
  </si>
  <si>
    <t>Chinese bamboepatrijs</t>
  </si>
  <si>
    <t>Bergbamboepatrijs</t>
  </si>
  <si>
    <t>Rode bospatrijs</t>
  </si>
  <si>
    <t>Parelpatrijs</t>
  </si>
  <si>
    <t>Baardpatrijs</t>
  </si>
  <si>
    <t>Roodbuikzandhoen</t>
  </si>
  <si>
    <t>Halsband frankolijn</t>
  </si>
  <si>
    <t>Witborstral</t>
  </si>
  <si>
    <t>Australische bandral</t>
  </si>
  <si>
    <t>Diamantduif bruin gezoomd</t>
  </si>
  <si>
    <t>Diamantduif pastel gezoomd</t>
  </si>
  <si>
    <t>Buckley duifje</t>
  </si>
  <si>
    <t>Dwergduifje</t>
  </si>
  <si>
    <t>Inca duifje</t>
  </si>
  <si>
    <t>Musduifje</t>
  </si>
  <si>
    <t>Peru duifje</t>
  </si>
  <si>
    <t>Picui duifje</t>
  </si>
  <si>
    <t>Talpacoti duifje</t>
  </si>
  <si>
    <t>Columbina overige niet genoemde soorten</t>
  </si>
  <si>
    <t>Blauwkop bosduifje</t>
  </si>
  <si>
    <t>Bronsvlekduifje</t>
  </si>
  <si>
    <t>Staalvlekduifje</t>
  </si>
  <si>
    <t>Zwartsnavelduifje</t>
  </si>
  <si>
    <t>Tamboerijnduifje</t>
  </si>
  <si>
    <t>Turtur overige niet genoemde soorten</t>
  </si>
  <si>
    <t>Kopernekduif</t>
  </si>
  <si>
    <t>Timorduifje</t>
  </si>
  <si>
    <t>Vredesduifje</t>
  </si>
  <si>
    <t>Zebra duifje</t>
  </si>
  <si>
    <t>Brilduifje</t>
  </si>
  <si>
    <t>Zwartvleugelduifje</t>
  </si>
  <si>
    <t>Zwartmaskerduifje</t>
  </si>
  <si>
    <t>Vredesduifje bruin</t>
  </si>
  <si>
    <t>Witvleugelduif</t>
  </si>
  <si>
    <t>Oorvlekduif</t>
  </si>
  <si>
    <t>Carolina duif</t>
  </si>
  <si>
    <t>Treurdeuf</t>
  </si>
  <si>
    <t>Graysonduif</t>
  </si>
  <si>
    <t>Martinique duif</t>
  </si>
  <si>
    <t>Groenvleugelduif</t>
  </si>
  <si>
    <t>Stephan groenvleugelduif</t>
  </si>
  <si>
    <t>Java tortelduif</t>
  </si>
  <si>
    <t>Kaapse tortelduif</t>
  </si>
  <si>
    <t>Parelhals tortelduif</t>
  </si>
  <si>
    <t>Kleine parelhalstortelduif</t>
  </si>
  <si>
    <t>Treurtortelduif</t>
  </si>
  <si>
    <t>Rouw tortelduif</t>
  </si>
  <si>
    <t>Oosterse tortelduif</t>
  </si>
  <si>
    <t>Madagascar tortelduif</t>
  </si>
  <si>
    <t>Afrikaanse tortelduif</t>
  </si>
  <si>
    <t>Roodoog tortelduif</t>
  </si>
  <si>
    <t>Senegal duif wildkleur</t>
  </si>
  <si>
    <t>Rode birma tortelduif</t>
  </si>
  <si>
    <t>Wijnrode tortelduif</t>
  </si>
  <si>
    <t>Grijskopduif</t>
  </si>
  <si>
    <t>Blauwringduif</t>
  </si>
  <si>
    <t>Grijsborstduif</t>
  </si>
  <si>
    <t>Rode grondduif</t>
  </si>
  <si>
    <t>Jamaica grondduif</t>
  </si>
  <si>
    <t>Baardstreep grondduif</t>
  </si>
  <si>
    <t>Bartlett dolksteekduif</t>
  </si>
  <si>
    <t>Dolksteekduif</t>
  </si>
  <si>
    <t>Goudborstgrondduif</t>
  </si>
  <si>
    <t>Celebesgrondduif</t>
  </si>
  <si>
    <t>Blauwe grondduif</t>
  </si>
  <si>
    <t>Olijfduif</t>
  </si>
  <si>
    <t>Laurierduif</t>
  </si>
  <si>
    <t>Witkop cuba duif</t>
  </si>
  <si>
    <t>Witkopduif</t>
  </si>
  <si>
    <t>Sneeuwduif</t>
  </si>
  <si>
    <t>Vlekkenduif</t>
  </si>
  <si>
    <t>Salvinduif</t>
  </si>
  <si>
    <t>Roodrugduif</t>
  </si>
  <si>
    <t>Alablanca duif</t>
  </si>
  <si>
    <t>Schubbenhalsduif</t>
  </si>
  <si>
    <t>Witkeelduif</t>
  </si>
  <si>
    <t>Metaalbosduif</t>
  </si>
  <si>
    <t>Paarse woudduif</t>
  </si>
  <si>
    <t>Bandstaartduif</t>
  </si>
  <si>
    <t>Roodnekduif</t>
  </si>
  <si>
    <t>Picazuro duif</t>
  </si>
  <si>
    <t>Roodsnavelduif</t>
  </si>
  <si>
    <t>Guinea duif</t>
  </si>
  <si>
    <t>Nepalduif</t>
  </si>
  <si>
    <t>Purperduif</t>
  </si>
  <si>
    <t>Maleise koekoeksduif</t>
  </si>
  <si>
    <t>Roseborst koekoeksduif</t>
  </si>
  <si>
    <t>Witkopkoekoeksduif</t>
  </si>
  <si>
    <t>Lemonduif</t>
  </si>
  <si>
    <t>Bronsvleugelduif</t>
  </si>
  <si>
    <t>Sierlijke bronsvleugelduif</t>
  </si>
  <si>
    <t>Wonga duif</t>
  </si>
  <si>
    <t>Manenduif</t>
  </si>
  <si>
    <t>Senegaltortelduif bruin</t>
  </si>
  <si>
    <t>Senegaltortelduif pastel</t>
  </si>
  <si>
    <t>Guinea duif ino</t>
  </si>
  <si>
    <t>Australische kuifduif bruin</t>
  </si>
  <si>
    <t>Pinnon muskaatduif</t>
  </si>
  <si>
    <t>Bonte muskaatduif</t>
  </si>
  <si>
    <t>Celebes muskaatduif</t>
  </si>
  <si>
    <t>Oranjevoorhoofd vruchtenduif</t>
  </si>
  <si>
    <t>Jambu vruchtenduif</t>
  </si>
  <si>
    <t>Oranjebuik vruchtenduif</t>
  </si>
  <si>
    <t>Zwartnek vruchtenduif</t>
  </si>
  <si>
    <t>Karmozijnkap vruchtenduif</t>
  </si>
  <si>
    <t>Afrikaanse Groene vruchtenduif</t>
  </si>
  <si>
    <t>Rozenek groene vruchtenduif</t>
  </si>
  <si>
    <t>Lachduif agaat</t>
  </si>
  <si>
    <t>Lachduif SL ino</t>
  </si>
  <si>
    <t>Lachduif witte zwartoog</t>
  </si>
  <si>
    <t>Lachduif EF pheao egaal</t>
  </si>
  <si>
    <t>Lachduif DF phaeo egaal</t>
  </si>
  <si>
    <t>Lachduif DF phaeo gezoomd</t>
  </si>
  <si>
    <t>Lachduif agaat EF pheao egaal</t>
  </si>
  <si>
    <t>Lachduif agaat DF phaeo egaal</t>
  </si>
  <si>
    <t>Lachduif agaat DF phaeo gezoomd</t>
  </si>
  <si>
    <t>Lachduif witkop DF phaeo egaal</t>
  </si>
  <si>
    <t>Lachduif witkop DF phaeo gezoomd</t>
  </si>
  <si>
    <t>Lachduif witkop agaat</t>
  </si>
  <si>
    <t>Lachduif kleurkop agaat</t>
  </si>
  <si>
    <t>Niet wijzigen &gt;&gt;</t>
  </si>
  <si>
    <t>Alleen de gele gemarkeerde vakken aanpassen</t>
  </si>
  <si>
    <t>Jeugd - Ja</t>
  </si>
  <si>
    <t>Jeugd - Nee</t>
  </si>
  <si>
    <t>Verenigingsnaam</t>
  </si>
  <si>
    <t>Verenigingsplaats</t>
  </si>
  <si>
    <t>Aangesloten bij</t>
  </si>
  <si>
    <t>NAW-gegevens</t>
  </si>
  <si>
    <t>Vogels gegevens invoeren</t>
  </si>
  <si>
    <t>Soort-/ kleur van de vogels</t>
  </si>
  <si>
    <t>Soortkooi</t>
  </si>
  <si>
    <t>Aantal jaren</t>
  </si>
  <si>
    <t>Aantal Enkelingen</t>
  </si>
  <si>
    <t>Aantal Stellen</t>
  </si>
  <si>
    <t>Aantal Stammen</t>
  </si>
  <si>
    <t>Aantal O.K.</t>
  </si>
  <si>
    <t>Verzekerings bedrag</t>
  </si>
  <si>
    <t>Aantal huurkooien</t>
  </si>
  <si>
    <t>12 vogels heeft ingevoerd = 12 x € 25,00 = € 300,00.</t>
  </si>
  <si>
    <t>E-mailadres</t>
  </si>
  <si>
    <t>Lid afdeling: (code)</t>
  </si>
  <si>
    <t>Hieronder vul jij de diverse gevraagde gegevens in</t>
  </si>
  <si>
    <t>:</t>
  </si>
  <si>
    <t>=====+</t>
  </si>
  <si>
    <t>Totaal inschrijfgeld</t>
  </si>
  <si>
    <t xml:space="preserve">Extra bijdrage </t>
  </si>
  <si>
    <t xml:space="preserve">Mobielnummer: </t>
  </si>
  <si>
    <t>O.E.K.</t>
  </si>
  <si>
    <t>Open Klasse (O.E.K.):</t>
  </si>
  <si>
    <t>Aantal O.E.K.</t>
  </si>
  <si>
    <t>klasse weghalen en bij de eerste van deze klasse de totalen aanpassen.</t>
  </si>
  <si>
    <t>H79</t>
  </si>
  <si>
    <t>Ver.Code (3)</t>
  </si>
  <si>
    <t>B45</t>
  </si>
  <si>
    <t>C01</t>
  </si>
  <si>
    <t>D26</t>
  </si>
  <si>
    <t>D34</t>
  </si>
  <si>
    <t>E10</t>
  </si>
  <si>
    <t>G19</t>
  </si>
  <si>
    <t>H53</t>
  </si>
  <si>
    <t>K02</t>
  </si>
  <si>
    <t>M02</t>
  </si>
  <si>
    <t>N01</t>
  </si>
  <si>
    <t>R01</t>
  </si>
  <si>
    <t>R25</t>
  </si>
  <si>
    <t>S38</t>
  </si>
  <si>
    <t>Z16</t>
  </si>
  <si>
    <t>Z23</t>
  </si>
  <si>
    <t>B44</t>
  </si>
  <si>
    <t>D08</t>
  </si>
  <si>
    <t>D17</t>
  </si>
  <si>
    <t>D19</t>
  </si>
  <si>
    <t>F03</t>
  </si>
  <si>
    <t>G22</t>
  </si>
  <si>
    <t>H10</t>
  </si>
  <si>
    <t>J01</t>
  </si>
  <si>
    <t>J02</t>
  </si>
  <si>
    <t>K15</t>
  </si>
  <si>
    <t>L10</t>
  </si>
  <si>
    <t>L25</t>
  </si>
  <si>
    <t>M14</t>
  </si>
  <si>
    <t>N30</t>
  </si>
  <si>
    <t>Z14</t>
  </si>
  <si>
    <t>A06</t>
  </si>
  <si>
    <t>A12</t>
  </si>
  <si>
    <t>B02</t>
  </si>
  <si>
    <t>B15</t>
  </si>
  <si>
    <t>D40</t>
  </si>
  <si>
    <t>D42</t>
  </si>
  <si>
    <t>D45</t>
  </si>
  <si>
    <t>E01</t>
  </si>
  <si>
    <t>E07</t>
  </si>
  <si>
    <t>E13</t>
  </si>
  <si>
    <t>G24</t>
  </si>
  <si>
    <t>G30</t>
  </si>
  <si>
    <t>H43</t>
  </si>
  <si>
    <t>H62</t>
  </si>
  <si>
    <t>H66</t>
  </si>
  <si>
    <t>H85</t>
  </si>
  <si>
    <t>K09</t>
  </si>
  <si>
    <t>L35</t>
  </si>
  <si>
    <t>M23</t>
  </si>
  <si>
    <t>N05</t>
  </si>
  <si>
    <t>N31</t>
  </si>
  <si>
    <t>N33</t>
  </si>
  <si>
    <t>O02</t>
  </si>
  <si>
    <t>O20</t>
  </si>
  <si>
    <t>O30</t>
  </si>
  <si>
    <t>P09</t>
  </si>
  <si>
    <t>S44</t>
  </si>
  <si>
    <t>T07</t>
  </si>
  <si>
    <t>U02</t>
  </si>
  <si>
    <t>V08</t>
  </si>
  <si>
    <t>V32</t>
  </si>
  <si>
    <t>W07</t>
  </si>
  <si>
    <t>W12</t>
  </si>
  <si>
    <t>W29</t>
  </si>
  <si>
    <t>W36</t>
  </si>
  <si>
    <t>Z06</t>
  </si>
  <si>
    <t>Z17</t>
  </si>
  <si>
    <t>A36</t>
  </si>
  <si>
    <t>B25</t>
  </si>
  <si>
    <t>D33</t>
  </si>
  <si>
    <t>G17</t>
  </si>
  <si>
    <t>H40</t>
  </si>
  <si>
    <t>M06</t>
  </si>
  <si>
    <t>M36</t>
  </si>
  <si>
    <t>O16</t>
  </si>
  <si>
    <t>V03</t>
  </si>
  <si>
    <t>W14</t>
  </si>
  <si>
    <t>W16</t>
  </si>
  <si>
    <t>H06</t>
  </si>
  <si>
    <t>B14</t>
  </si>
  <si>
    <t>G31</t>
  </si>
  <si>
    <t>H09</t>
  </si>
  <si>
    <t>H49</t>
  </si>
  <si>
    <t>J04</t>
  </si>
  <si>
    <t>K14</t>
  </si>
  <si>
    <t>M08</t>
  </si>
  <si>
    <t>M20</t>
  </si>
  <si>
    <t>R37</t>
  </si>
  <si>
    <t>R38</t>
  </si>
  <si>
    <t>S20</t>
  </si>
  <si>
    <t>S27</t>
  </si>
  <si>
    <t>S43</t>
  </si>
  <si>
    <t>A18</t>
  </si>
  <si>
    <t>A25</t>
  </si>
  <si>
    <t>B04</t>
  </si>
  <si>
    <t>B22</t>
  </si>
  <si>
    <t>H12</t>
  </si>
  <si>
    <t>H47</t>
  </si>
  <si>
    <t>H55</t>
  </si>
  <si>
    <t>H80</t>
  </si>
  <si>
    <t>L17</t>
  </si>
  <si>
    <t>M11</t>
  </si>
  <si>
    <t>N12</t>
  </si>
  <si>
    <t>N39</t>
  </si>
  <si>
    <t>O36</t>
  </si>
  <si>
    <t>S25</t>
  </si>
  <si>
    <t>U09</t>
  </si>
  <si>
    <t>V23</t>
  </si>
  <si>
    <t>W13</t>
  </si>
  <si>
    <t>Z15</t>
  </si>
  <si>
    <t>A02</t>
  </si>
  <si>
    <t>A28</t>
  </si>
  <si>
    <t>A32</t>
  </si>
  <si>
    <t>B08</t>
  </si>
  <si>
    <t>B09</t>
  </si>
  <si>
    <t>B13</t>
  </si>
  <si>
    <t>D28</t>
  </si>
  <si>
    <t>E14</t>
  </si>
  <si>
    <t>E25</t>
  </si>
  <si>
    <t>E30</t>
  </si>
  <si>
    <t>E32</t>
  </si>
  <si>
    <t>E38</t>
  </si>
  <si>
    <t>G09</t>
  </si>
  <si>
    <t>G36</t>
  </si>
  <si>
    <t>H20</t>
  </si>
  <si>
    <t>H51</t>
  </si>
  <si>
    <t>H63</t>
  </si>
  <si>
    <t>H71</t>
  </si>
  <si>
    <t>H87</t>
  </si>
  <si>
    <t>L18</t>
  </si>
  <si>
    <t>L23</t>
  </si>
  <si>
    <t>L36</t>
  </si>
  <si>
    <t>M04</t>
  </si>
  <si>
    <t>M13</t>
  </si>
  <si>
    <t>M30</t>
  </si>
  <si>
    <t>N26</t>
  </si>
  <si>
    <t>N34</t>
  </si>
  <si>
    <t>O13</t>
  </si>
  <si>
    <t>R04</t>
  </si>
  <si>
    <t>R11</t>
  </si>
  <si>
    <t>S23</t>
  </si>
  <si>
    <t>U01</t>
  </si>
  <si>
    <t>V01</t>
  </si>
  <si>
    <t>V07</t>
  </si>
  <si>
    <t>V11</t>
  </si>
  <si>
    <t>V18</t>
  </si>
  <si>
    <t>W21</t>
  </si>
  <si>
    <t>Z19</t>
  </si>
  <si>
    <t>A15</t>
  </si>
  <si>
    <t>D01</t>
  </si>
  <si>
    <t>D11</t>
  </si>
  <si>
    <t>D14</t>
  </si>
  <si>
    <t>E19</t>
  </si>
  <si>
    <t>E28</t>
  </si>
  <si>
    <t>G04</t>
  </si>
  <si>
    <t>G20</t>
  </si>
  <si>
    <t>H22</t>
  </si>
  <si>
    <t>H26</t>
  </si>
  <si>
    <t>H31</t>
  </si>
  <si>
    <t>H64</t>
  </si>
  <si>
    <t>K18</t>
  </si>
  <si>
    <t>L13</t>
  </si>
  <si>
    <t>L19</t>
  </si>
  <si>
    <t>N06</t>
  </si>
  <si>
    <t>N37</t>
  </si>
  <si>
    <t>O05</t>
  </si>
  <si>
    <t>O22</t>
  </si>
  <si>
    <t>O24</t>
  </si>
  <si>
    <t>O27</t>
  </si>
  <si>
    <t>O34</t>
  </si>
  <si>
    <t>R06</t>
  </si>
  <si>
    <t>S15</t>
  </si>
  <si>
    <t>S39</t>
  </si>
  <si>
    <t>T08</t>
  </si>
  <si>
    <t>T15</t>
  </si>
  <si>
    <t>U04</t>
  </si>
  <si>
    <t>V17</t>
  </si>
  <si>
    <t>V35</t>
  </si>
  <si>
    <t>W25</t>
  </si>
  <si>
    <t>Z07</t>
  </si>
  <si>
    <t>Z12</t>
  </si>
  <si>
    <t>A39</t>
  </si>
  <si>
    <t>B01</t>
  </si>
  <si>
    <t>B58</t>
  </si>
  <si>
    <t>H68</t>
  </si>
  <si>
    <t>H72</t>
  </si>
  <si>
    <t>L28</t>
  </si>
  <si>
    <t>L29</t>
  </si>
  <si>
    <t>M03</t>
  </si>
  <si>
    <t>M35</t>
  </si>
  <si>
    <t>R07</t>
  </si>
  <si>
    <t>S03</t>
  </si>
  <si>
    <t>S36</t>
  </si>
  <si>
    <t>V06</t>
  </si>
  <si>
    <t>V21</t>
  </si>
  <si>
    <t>W35</t>
  </si>
  <si>
    <t>Y01</t>
  </si>
  <si>
    <t>A30</t>
  </si>
  <si>
    <t>A31</t>
  </si>
  <si>
    <t>B03</t>
  </si>
  <si>
    <t>B07</t>
  </si>
  <si>
    <t>D37</t>
  </si>
  <si>
    <t>F02</t>
  </si>
  <si>
    <t>G08</t>
  </si>
  <si>
    <t>G35</t>
  </si>
  <si>
    <t>H15</t>
  </si>
  <si>
    <t>M10</t>
  </si>
  <si>
    <t>M19</t>
  </si>
  <si>
    <t>O01</t>
  </si>
  <si>
    <t>P11</t>
  </si>
  <si>
    <t>R02</t>
  </si>
  <si>
    <t>R08</t>
  </si>
  <si>
    <t>R09</t>
  </si>
  <si>
    <t>R13</t>
  </si>
  <si>
    <t>R27</t>
  </si>
  <si>
    <t>R28</t>
  </si>
  <si>
    <t>R32</t>
  </si>
  <si>
    <t>T11</t>
  </si>
  <si>
    <t>T21</t>
  </si>
  <si>
    <t>T22</t>
  </si>
  <si>
    <t>W01</t>
  </si>
  <si>
    <t>W04</t>
  </si>
  <si>
    <t>W26</t>
  </si>
  <si>
    <t>W38</t>
  </si>
  <si>
    <t>Z05</t>
  </si>
  <si>
    <t>Z18</t>
  </si>
  <si>
    <t>A08</t>
  </si>
  <si>
    <t>A20</t>
  </si>
  <si>
    <t>B05</t>
  </si>
  <si>
    <t>B18</t>
  </si>
  <si>
    <t>D05</t>
  </si>
  <si>
    <t>G03</t>
  </si>
  <si>
    <t>G05</t>
  </si>
  <si>
    <t>G16</t>
  </si>
  <si>
    <t>G29</t>
  </si>
  <si>
    <t>G32</t>
  </si>
  <si>
    <t>H02</t>
  </si>
  <si>
    <t>H18</t>
  </si>
  <si>
    <t>H28</t>
  </si>
  <si>
    <t>K01</t>
  </si>
  <si>
    <t>K04</t>
  </si>
  <si>
    <t>K05</t>
  </si>
  <si>
    <t>K06</t>
  </si>
  <si>
    <t>L16</t>
  </si>
  <si>
    <t>M17</t>
  </si>
  <si>
    <t>N16</t>
  </si>
  <si>
    <t>N41</t>
  </si>
  <si>
    <t>O18</t>
  </si>
  <si>
    <t>R14</t>
  </si>
  <si>
    <t>R35</t>
  </si>
  <si>
    <t>R40</t>
  </si>
  <si>
    <t>R45</t>
  </si>
  <si>
    <t>S05</t>
  </si>
  <si>
    <t>S06</t>
  </si>
  <si>
    <t>V04</t>
  </si>
  <si>
    <t>W03</t>
  </si>
  <si>
    <t>W06</t>
  </si>
  <si>
    <t>Z01</t>
  </si>
  <si>
    <t>Z25</t>
  </si>
  <si>
    <t>A09</t>
  </si>
  <si>
    <t>A35</t>
  </si>
  <si>
    <t>C02</t>
  </si>
  <si>
    <t>D21</t>
  </si>
  <si>
    <t>G15</t>
  </si>
  <si>
    <t>K08</t>
  </si>
  <si>
    <t>K11</t>
  </si>
  <si>
    <t>K12</t>
  </si>
  <si>
    <t>N09</t>
  </si>
  <si>
    <t>O35</t>
  </si>
  <si>
    <t>T03</t>
  </si>
  <si>
    <t>T12</t>
  </si>
  <si>
    <t>W19</t>
  </si>
  <si>
    <t>Y02</t>
  </si>
  <si>
    <t>Y04</t>
  </si>
  <si>
    <t>Jeugdinzender</t>
  </si>
  <si>
    <t>v.v. Vogelvreugd - Coevorden</t>
  </si>
  <si>
    <t>v.v. Vogellust - Dalerpeel</t>
  </si>
  <si>
    <t>v.v. De Vogelvriend - Roden</t>
  </si>
  <si>
    <t>v.v. Ons Eigen Kweek - Zwartemeer</t>
  </si>
  <si>
    <t>v.v. De Woudzangers - Drogeham</t>
  </si>
  <si>
    <t>v.v. De Nachtegaal - Ferwerd</t>
  </si>
  <si>
    <t>v.v. Introka - Harlingen</t>
  </si>
  <si>
    <t>v.v. Leeuwarder Vogelvrienden - Leeuwarden 2</t>
  </si>
  <si>
    <t>v.v. Zanglust - Noordbergum</t>
  </si>
  <si>
    <t>v.v. Het Bonte Boertje - Aalst</t>
  </si>
  <si>
    <t>v.v. Witropaka - Duiven 2</t>
  </si>
  <si>
    <t>v.v. Tot Ons Genoegen - Eerbeek</t>
  </si>
  <si>
    <t>v.v. Vogellust - Elst</t>
  </si>
  <si>
    <t>v.v. Onder Ons - Gendt 2</t>
  </si>
  <si>
    <t>v.v. Exokan - Hengelo</t>
  </si>
  <si>
    <t>v.v. De Kolibrie - Heumen Malden</t>
  </si>
  <si>
    <t>v.v. De Kwieke Kwekers - Meteren</t>
  </si>
  <si>
    <t>v.v. Vogelvreugd - Oldebroek</t>
  </si>
  <si>
    <t>v.v. Kantropa - Oosterhout</t>
  </si>
  <si>
    <t>v.v. Vios - Swifterbant</t>
  </si>
  <si>
    <t>v.v. De Vogelvreugde - Ulft</t>
  </si>
  <si>
    <t>v.v. Kweeklust - Voorthuizen</t>
  </si>
  <si>
    <t>v.v. De Goudvink - Wijchen</t>
  </si>
  <si>
    <t>v.v. De Vogelvriend - Wezep</t>
  </si>
  <si>
    <t>v.v. Zanglust - Zutphen</t>
  </si>
  <si>
    <t>v.v. Onze Gevleugelde Vrienden - Hoogkerk</t>
  </si>
  <si>
    <t>v.v. Musselkanaal E.O. - Musselkanaal</t>
  </si>
  <si>
    <t>v.v. De Vogelvriend - Veendam</t>
  </si>
  <si>
    <t>v.v. De Vogelvriend - Winschoten 1</t>
  </si>
  <si>
    <t>v.v. Leudal - Leudal</t>
  </si>
  <si>
    <t>v.v. Boshoven - Weert 2</t>
  </si>
  <si>
    <t>v.v. De Gevleugelde Vrienden - Wanssum</t>
  </si>
  <si>
    <t>v.v. Pakawitro - Anna Paulowna</t>
  </si>
  <si>
    <t>v.v. De Kwartel - Muiden</t>
  </si>
  <si>
    <t>v.v. De Vogelvriend - Amstelveen</t>
  </si>
  <si>
    <t>v.v. De Meervogels - Nieuw Vennep</t>
  </si>
  <si>
    <t>v.v. De Spotvogel - Volendam</t>
  </si>
  <si>
    <t>v.v. De Gouldamadine - Wormerveer</t>
  </si>
  <si>
    <t>v.v. De Vogelvriend - Best</t>
  </si>
  <si>
    <t>v.v. De Edelzanger - Drunen</t>
  </si>
  <si>
    <t>v.v. Aviarium - Eindhoven 2</t>
  </si>
  <si>
    <t>v.v. De Kleurkanarie - Eindhoven 5</t>
  </si>
  <si>
    <t>v.v. De Edelzanger - Erp</t>
  </si>
  <si>
    <t>v.v. De Nachtegaal - Gemert</t>
  </si>
  <si>
    <t>v.v. De Tuinfluiter - Haaren</t>
  </si>
  <si>
    <t>v.v. De Goudvink - Herpen</t>
  </si>
  <si>
    <t>v.v. De Vogelvrienden - Leende</t>
  </si>
  <si>
    <t>v.v. De Notenkraker - Liempde</t>
  </si>
  <si>
    <t>v.v. Laarbeek - Laarbeek</t>
  </si>
  <si>
    <t>v.v. De Goudvink - Maarheeze</t>
  </si>
  <si>
    <t>v.v. De Nachtegaal - Nuland</t>
  </si>
  <si>
    <t>v.v. Rooyse Vogelvreugd - Sint Oedenrode</t>
  </si>
  <si>
    <t>v.v. De Nachtegaal - Rosmalen</t>
  </si>
  <si>
    <t>v.v. Avicultura - Uden</t>
  </si>
  <si>
    <t>v.v. De Vogelvriend - Veghel 1</t>
  </si>
  <si>
    <t>v.v. De Goudvink - Vught 2</t>
  </si>
  <si>
    <t>v.v. Ons Genoegen - Haaksbergen 2</t>
  </si>
  <si>
    <t>v.v. De Goudvink - Almelo 2</t>
  </si>
  <si>
    <t>v.v. Witroka - Denekamp</t>
  </si>
  <si>
    <t>v.v. De Gieteling - Dedemsvaart</t>
  </si>
  <si>
    <t>v.v. Vogelvreugd - Ens</t>
  </si>
  <si>
    <t>v.v. Vogellust - Genemuiden</t>
  </si>
  <si>
    <t>v.v. De Vogelvriend - Hasselt</t>
  </si>
  <si>
    <t>v.v. Vogelvrienden - Hardenberg</t>
  </si>
  <si>
    <t>v.v. De Voliere - Kampen</t>
  </si>
  <si>
    <t>v.v. De Volierevriend - Nieuw Leusen</t>
  </si>
  <si>
    <t>v.v. De Tuinfluiter - Ommen</t>
  </si>
  <si>
    <t>v.v. Florissant - Oldenzaal 2</t>
  </si>
  <si>
    <t>v.v. Ootmarsum - Ootmarsum</t>
  </si>
  <si>
    <t>v.v. Zanglust - Rijssen 1</t>
  </si>
  <si>
    <t>v.v. De Edelzanger - Steenwijkerwold</t>
  </si>
  <si>
    <t>v.v. De Vogelvrienden - Urk</t>
  </si>
  <si>
    <t>v.v. De Waterslager - Vollenhove</t>
  </si>
  <si>
    <t>v.v. Vogelvreugd - Vriezenveen Westerhaar</t>
  </si>
  <si>
    <t>v.v. Vogelvreugd - Wierden</t>
  </si>
  <si>
    <t>v.v. De Volierevriend - Zwolle 2</t>
  </si>
  <si>
    <t>v.v. Sportkwekers - Hoogland</t>
  </si>
  <si>
    <t>v.v. Vogelvreugd - Houten</t>
  </si>
  <si>
    <t>v.v. De Kleurvogel - Rhenen</t>
  </si>
  <si>
    <t>v.v. Vogelvreugde - Spakenburg</t>
  </si>
  <si>
    <t>v.v. Alfauna - Alphen</t>
  </si>
  <si>
    <t>v.v. Moerdijkse Vogelvrienden - Moerdijk</t>
  </si>
  <si>
    <t>v.v. Vogellust - Raamsdonksveer</t>
  </si>
  <si>
    <t>v.v. Riel - Riel</t>
  </si>
  <si>
    <t>v.v. Zanglust - Zevenbergen 1</t>
  </si>
  <si>
    <t>v.v. Ons Genoegen - Ameide</t>
  </si>
  <si>
    <t>v.v. De Voliere - Dordrecht</t>
  </si>
  <si>
    <t>v.v. Midden Holland - Gouda/Reeuwijk</t>
  </si>
  <si>
    <t>v.v. Gorinchem E.O. - Gorinchem</t>
  </si>
  <si>
    <t>v.v. De Goudvink - Gouderak</t>
  </si>
  <si>
    <t>v.v. De Kleurkanarie - Den Haag 2</t>
  </si>
  <si>
    <t>v.v. Vogelvreugd - Hardinxveld Giessendam 1</t>
  </si>
  <si>
    <t>v.v. De Vogelvriend - Hellevoetsluis</t>
  </si>
  <si>
    <t>v.v. De Kanarievogel - Katwijk</t>
  </si>
  <si>
    <t>Maaslandse Vogelvereniging - Maasland</t>
  </si>
  <si>
    <t>v.v. De Kolibrie - Noordwijkerhout</t>
  </si>
  <si>
    <t>v.v. De Siervogel - Oostvoorne</t>
  </si>
  <si>
    <t>v.v. De Diamantvink - Roelofarendsveen</t>
  </si>
  <si>
    <t>v.v. Witroka - Ridderkerk</t>
  </si>
  <si>
    <t>v.v. Avicultura - Woerden</t>
  </si>
  <si>
    <t>v.v. Zanglust - Arnemuiden</t>
  </si>
  <si>
    <t>v.v. Vogelvreugd - Tholen</t>
  </si>
  <si>
    <t xml:space="preserve">Verenigingsnaam/plaats </t>
  </si>
  <si>
    <t>Enkelingen (EK) / Overjarig Eigenkweek (OEK) / Open Klasse (OK)</t>
  </si>
  <si>
    <t xml:space="preserve">Het inschrijfgeld kunt u overmaken naar: </t>
  </si>
  <si>
    <t>Als u klaar bent met invullen van het formulier moet u het formulier eerst opslaan op uw bureaublad.</t>
  </si>
  <si>
    <t>Geef het formulier dan als naam uw kweeknummer plus uw naam (voorbeeld: XXXX Naam)</t>
  </si>
  <si>
    <t>Uitleg over wat u in de gele vakken in moet vullen? Ga met uw muis op het vakje staan met het rode hoekje.</t>
  </si>
  <si>
    <t>Vul hier uw kweeknummer in (verplicht - 4 karakters)</t>
  </si>
  <si>
    <t>Vul hier een ander kweeknummer dan uw NBvV-kweeknummer in (niet verplicht - max.10 karakters)</t>
  </si>
  <si>
    <t>Vul hier uw adres in (verplicht - max.30 karakters)</t>
  </si>
  <si>
    <t>Vul hier uw postcode in (verplicht - max.7 karakters)</t>
  </si>
  <si>
    <t>Vul hier uw woonplaats in (verplicht - max.30 karakters)</t>
  </si>
  <si>
    <t>Vul hier uw telefoonnummer in (verplicht - max.20 karakters)</t>
  </si>
  <si>
    <t>Vul hier uw mobielnummer in (verplicht - max.20 karakters)</t>
  </si>
  <si>
    <t>Vul hier de code van de vereniging in waar u lid van bent (verplicht - 3 karakters)</t>
  </si>
  <si>
    <t>Vul hier "Ja" in als u een jeugdinzender bent (niet verplicht - Ja of Nee)</t>
  </si>
  <si>
    <t>Als uw "Ja" bij jeugdinzender hebt ingevuld moet jij uw geboortedatum invullen (alleen verplicht bij "Ja")</t>
  </si>
  <si>
    <t xml:space="preserve">Als u het bovenstaande allemaal heeft ingevuld dan kunt u vervolgens uw vogels inschrijven welke u in wil zenden voor de </t>
  </si>
  <si>
    <t>tentoonstelling. U gebruik 1 regel per vogelsoort. Als U twee, of meer regels, gebruikt voor de zelfde klasse wordt het vakje</t>
  </si>
  <si>
    <t>waar u een klasse nummer hebt ingevoerd roze met rode letter. U moet dan vervolgens de teveel gebruikt regels met de zelfde</t>
  </si>
  <si>
    <t>Als u iets ingevoerd hebt met te weinig of teveel karakters dan wordt het ingevoerde vakje roze. Verbetert dit vakje dan.</t>
  </si>
  <si>
    <t>bedoeld is. In het tweede gele vlak kunt u het extra bedrag in vullen.</t>
  </si>
  <si>
    <t>In het eerste gele vlak, achter "Extra bijdrage", kunt u een korte omschrijving neerzetten wat deze bijdrage voor</t>
  </si>
  <si>
    <t>Hier vult u het aantal enkelingen in die u wilt inschrijven.</t>
  </si>
  <si>
    <t>Hier vult u het aantal stellen in die u wilt inschrijven (2 vogels = 1 stel)</t>
  </si>
  <si>
    <t>Hier vult u het aantal stammen in die u wilt inschrijven (4 vogels = 1 stam)</t>
  </si>
  <si>
    <t>Hier vult u het aantal Overjarig Eigenkweek vogels in die u wilt inschrijven.</t>
  </si>
  <si>
    <t>Hier vult u het aantal openklasse vogels in die u wilt inschrijven.</t>
  </si>
  <si>
    <t>Hier vult u het te verzekerde bedrag in van alle ingevulde vogels in deze regel.</t>
  </si>
  <si>
    <t>(voorbeeld: Dus heeft uj 4 enkelingen, 2 stellen, 1 stam ingevoerd betekend dit dat u</t>
  </si>
  <si>
    <t>Hier vult u het aantal kooien in welke u wilt huren van de organiserende vereniging.</t>
  </si>
  <si>
    <t>Hier vult u uw E-mailadres in als ondertekening</t>
  </si>
  <si>
    <t>U kunt het beste uw kweeknummer en vervolgens uw achternaam geven aan het bestand.</t>
  </si>
  <si>
    <t xml:space="preserve">Bijvoorbeeld: XXX Naam. (XXXX = Kweeknummer en Naam = achternaam) </t>
  </si>
  <si>
    <t>Hier vult u de klasse in van de vogel zoals aangegeven in het vraagprogramma.</t>
  </si>
  <si>
    <t>Maak uw Keuze:</t>
  </si>
  <si>
    <t>Te betalen:</t>
  </si>
  <si>
    <t>Maak uw keuze</t>
  </si>
  <si>
    <t>Maak uw keuze aan/uit zetten</t>
  </si>
  <si>
    <t>Aan</t>
  </si>
  <si>
    <t>Uit</t>
  </si>
  <si>
    <t>Maak uw keuze:</t>
  </si>
  <si>
    <t>Als u de juiste code van uw vereniging heeft ingevuld verschijnt de naam en plaats van uw vereniging</t>
  </si>
  <si>
    <t>Komt er "Onbekend" te staan is de verenigingscode waarschijnlijk fout. Probeer het opnieuw.</t>
  </si>
  <si>
    <t>:  Indien "Maak uw keuze" zichtbaar is kunt u in het vak rechts ernaast aangeven wat uw wens is.</t>
  </si>
  <si>
    <t>Maak hiervoor uw keuze in de dropdownbox, welke rechts naast "Maak uw Keuze" zichtbaar is.</t>
  </si>
  <si>
    <t>Maak hiervoor uw keuze in met de dropdownbox, welke rechts naast "Jeugdinzender (Ja/Nee) zichtbaar is.</t>
  </si>
  <si>
    <t>Heerjansdam</t>
  </si>
  <si>
    <t>Bekers</t>
  </si>
  <si>
    <t>U komt met het hier achterstaande aantal eigen kooien:</t>
  </si>
  <si>
    <t>Wordt automatisch ingevuld als u de juiste klasse intikt.</t>
  </si>
  <si>
    <t>VERGEET ONDERSTAANDE NIET IN TE VULLEN</t>
  </si>
  <si>
    <t>v.v. Ons Genoegen - Horst</t>
  </si>
  <si>
    <t>v.v. De Grensvogels - Ittervoort</t>
  </si>
  <si>
    <t>v.v. De Vogelvrienden - Kunrade</t>
  </si>
  <si>
    <t>v.v. De Edelzanger - Munstergeleen 1</t>
  </si>
  <si>
    <t>v.v. Onze Zangers - Roermond</t>
  </si>
  <si>
    <t>v.v. De Edelzanger - Aardenburg</t>
  </si>
  <si>
    <t>v.v. Fenix - Schijndel</t>
  </si>
  <si>
    <t>Om in deze lijst te kunnen zoeken naar een klasse-nummer kunt u de zoekfunctie gebruiken.</t>
  </si>
  <si>
    <t>Als u dan uw vogel gevonden heeft staat voor de naam het klasse-nummer en dit nummer gebruikt</t>
  </si>
  <si>
    <t>Dit doet u net zolang tot dat u uw gewenste vogel gevonden heeft.</t>
  </si>
  <si>
    <t>In de kolom:</t>
  </si>
  <si>
    <t>Heeft u nog niet de juiste vogel gevonden dan klikt u met uw muis weer op de knop "Volgende zoeken"</t>
  </si>
  <si>
    <t>TABBLAD HANDLEIDING</t>
  </si>
  <si>
    <t>invullen en versturen.</t>
  </si>
  <si>
    <t>TABBLAD VRAAGPROGRAMMA</t>
  </si>
  <si>
    <t xml:space="preserve">In het tabblad "Vraagprogramma" vindt u het complete vraagprogramma </t>
  </si>
  <si>
    <t>In het tabblad "Handleiding" vindt u hoe u het beste dit formulier kunt</t>
  </si>
  <si>
    <t>2020-2024 (versie: januari 2021)</t>
  </si>
  <si>
    <t>U kunt hier, via een zoekfunctie, op een gemakkelijke manier het klasse-</t>
  </si>
  <si>
    <t>nummer vinden van de vogel welke u wilt inschrijven.</t>
  </si>
  <si>
    <t>Hoe deze functie werk vindt u op het tabblad "Vraagprogramma"</t>
  </si>
  <si>
    <t>Versturen</t>
  </si>
  <si>
    <t>Tabblad "Vraagprogramma"</t>
  </si>
  <si>
    <t>In dit tabblad kunt u via een zoekfunctie het klasse-nummer vinden van de vogel die u wilt inschrijven.</t>
  </si>
  <si>
    <t>Hoe deze functie werkt kunt u lezen in het tabblad "Vraagprogramma"</t>
  </si>
  <si>
    <t>Als u klaar bent met zoeken kunt u, in het zoekscherm op de knop "Sluiten" klikken met uw muis.</t>
  </si>
  <si>
    <t>Vervolgens kunt u in het vakje achter "Zoeken naar" de naam, of een gedeelte daarvan, van de</t>
  </si>
  <si>
    <t>gewenste vogel intikken. Vervolgens klikt u met uw muis op de knop "Volgende zoeken".</t>
  </si>
  <si>
    <r>
      <t xml:space="preserve">en dan vervolgens op de letter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te klikken. Dan verschijnt het hieronder staand scherm.</t>
    </r>
  </si>
  <si>
    <r>
      <t xml:space="preserve">Deze zoekfunctie activeert u door de </t>
    </r>
    <r>
      <rPr>
        <b/>
        <sz val="10"/>
        <rFont val="Arial"/>
        <family val="2"/>
      </rPr>
      <t>CTRL-knop</t>
    </r>
    <r>
      <rPr>
        <sz val="10"/>
        <rFont val="Arial"/>
        <family val="2"/>
      </rPr>
      <t xml:space="preserve"> op uw toetsenbord ingedrukt te houden</t>
    </r>
  </si>
  <si>
    <t>Klasse (kolom A):</t>
  </si>
  <si>
    <t xml:space="preserve">Soort (kolom B): </t>
  </si>
  <si>
    <t>Kooi (kolom C):</t>
  </si>
  <si>
    <t>Aantal jaar (kolom D):</t>
  </si>
  <si>
    <t>in het tabblad "Inschrijfformulier".</t>
  </si>
  <si>
    <t>Staat de naam en eventueel de kleurslag (*).</t>
  </si>
  <si>
    <t>Staat het nummer van de soortkooi waar de vogel in tentoongesteld moet worden (*).</t>
  </si>
  <si>
    <t>Staat hoeveel jaar een vogel mee mag doen als eigenkweekvogel (*).</t>
  </si>
  <si>
    <t>(*) Deze gegevens worden automatisch in het tabblad "Inschrijfformulier" in de juiste vakken</t>
  </si>
  <si>
    <t>ingevoerd als u het klasse-nummer in het tabblad "Inschrijfformulier" heeft ingevoerd.</t>
  </si>
  <si>
    <t>UITLEG, HOE GEBRUIKT U DE ZOEKFUNCTIE</t>
  </si>
  <si>
    <t>OPSLAAN EN VERSTUREN</t>
  </si>
  <si>
    <t xml:space="preserve">Als u klaar bent met invullen van het formulier moet u het formulier eerst </t>
  </si>
  <si>
    <t>(voorbeeld: XXXX Naam)</t>
  </si>
  <si>
    <t>Geef het formulier dan als naam uw kweeknummer plus uw naam.</t>
  </si>
  <si>
    <t xml:space="preserve">Vervolgens verzendt u dit formulier met uw eigen E-mailprogramma naar </t>
  </si>
  <si>
    <t>het hier onderstaande E-mailadres:</t>
  </si>
  <si>
    <t>Vervolgens verzendt u dit formulier met uw eigen E-mailprogramma naar het hier onderstaande E-mailadres</t>
  </si>
  <si>
    <t>opslaan op uw bureaublad of waar u het later terug kunt vinden.</t>
  </si>
  <si>
    <t>verschijnt de naam van uw vogel in het vakje er naast.</t>
  </si>
  <si>
    <t>u vervolgens in het tabblad "Inschrijfformulier". En als u dit klasse-nummer heeft ingetikt (niet kopieren/plakken)</t>
  </si>
  <si>
    <t>Staat het klasse-nummer, voor het gewenste klasse-nummer in (kolom B, regel 22 t/m 60)</t>
  </si>
  <si>
    <t>v.v. Icarus - Vlaardingen</t>
  </si>
  <si>
    <t>(als u een van de onderstaande correct ingevuld heeft is het vak groen)</t>
  </si>
  <si>
    <t>Correct ingevuld</t>
  </si>
  <si>
    <t>Regel</t>
  </si>
  <si>
    <t>C10</t>
  </si>
  <si>
    <t>C11</t>
  </si>
  <si>
    <t>C12</t>
  </si>
  <si>
    <t>C13</t>
  </si>
  <si>
    <t>C14</t>
  </si>
  <si>
    <t>C15</t>
  </si>
  <si>
    <t>C16</t>
  </si>
  <si>
    <t>C18</t>
  </si>
  <si>
    <t>C19</t>
  </si>
  <si>
    <t>C77</t>
  </si>
  <si>
    <t xml:space="preserve">De code van uw verenigingen nog invullen (verplicht) </t>
  </si>
  <si>
    <t xml:space="preserve">Uw woonplaats nog invullen (verplicht) </t>
  </si>
  <si>
    <t>Uw postcode nog invullen (verplicht)</t>
  </si>
  <si>
    <t xml:space="preserve">Uw adres nog invullen (verplicht) </t>
  </si>
  <si>
    <t xml:space="preserve">Ander C.O.M. nummer invullen (niet verplicht) </t>
  </si>
  <si>
    <t xml:space="preserve">Kweeknummer nog invullen (verplicht) </t>
  </si>
  <si>
    <t>U heeft uw E-mailadres nog niet ingevuld (Verplicht bij verzenden via E-mail)</t>
  </si>
  <si>
    <t>C8</t>
  </si>
  <si>
    <t>C9</t>
  </si>
  <si>
    <t>Nog niet en/of niet correct ingevuld</t>
  </si>
  <si>
    <t xml:space="preserve">Uw telefoonummer nog invullen (bijv. 000-0000000) (niet verplicht) </t>
  </si>
  <si>
    <t xml:space="preserve">Bij jeugdinzender "Ja" geboorte datum invullen (DD-MM-JJJJ) (verplicht) </t>
  </si>
  <si>
    <t xml:space="preserve">Uw mobielnummer nog invullen (bijv. 06-00000000) (niet verplicht) </t>
  </si>
  <si>
    <t>Totaal</t>
  </si>
  <si>
    <t>vogels</t>
  </si>
  <si>
    <t>Enk.</t>
  </si>
  <si>
    <t>Stel</t>
  </si>
  <si>
    <t>Stam</t>
  </si>
  <si>
    <t>OEK</t>
  </si>
  <si>
    <t>OK</t>
  </si>
  <si>
    <t>T+U</t>
  </si>
  <si>
    <t>Kolom B</t>
  </si>
  <si>
    <t>Kolom T</t>
  </si>
  <si>
    <t>W+X</t>
  </si>
  <si>
    <t>&gt;&gt;&gt;</t>
  </si>
  <si>
    <t>INVOEREN VOGELS</t>
  </si>
  <si>
    <t>VB</t>
  </si>
  <si>
    <t>LET OP !</t>
  </si>
  <si>
    <t>klasse het vakje groen worden. (kolom A)</t>
  </si>
  <si>
    <t>klasse gebruiken. Verwijder dus 1 regel en zet de aantallen bij de eerste regel.</t>
  </si>
  <si>
    <t xml:space="preserve">- Als u de vogels welke u wilt inschrijven correct zijn ingeschreven zal voor de </t>
  </si>
  <si>
    <t>- Als nog niet alles is ingevuld zal het vakje voor de klasse roze/bruin kleuren.</t>
  </si>
  <si>
    <t>▼▼</t>
  </si>
  <si>
    <t xml:space="preserve">de vakjes roze met rode letter verschijnen. U mag maar 1 regel per </t>
  </si>
  <si>
    <t>Omsch.</t>
  </si>
  <si>
    <t>In de eerste kolom (A) wordt aangegeven of dat u de gevraagde gegevens correct heeft ingevoerd.</t>
  </si>
  <si>
    <t xml:space="preserve"> is correct ingevoerd</t>
  </si>
  <si>
    <t>is niet correct ingevoerd</t>
  </si>
  <si>
    <t>Omschrijving:</t>
  </si>
  <si>
    <t>Alle bedragen van het inschrijfgeld wordt automatisch ingevuld, op het bedrag "Extra bijdrage" na.</t>
  </si>
  <si>
    <t>U tikt de klasse als volgt in 02001001 = zonder punten.</t>
  </si>
  <si>
    <t>Als u de juiste klasse heeft ingevoerd verschijnt in het vakje automatisch de soort-/kleur soortnaam van de</t>
  </si>
  <si>
    <t>vogel. Wordt het vakje roze en staat er in het rood "Onbekend" dan komt dit nummer niet voor in het</t>
  </si>
  <si>
    <t>vraagprogramma.</t>
  </si>
  <si>
    <t>Als u de juiste klasse heeft ingevoerd verschijnt in dit vakje automatisch het kooisoort-nummer welke u</t>
  </si>
  <si>
    <t>u volgens het vraagprogramma van de N.B.v.V. moet gebruiken.</t>
  </si>
  <si>
    <t>Als u de juiste klasse heeft ingevoerd verschijnt in de vakje automatisch het aantal jaren dat de vogel,</t>
  </si>
  <si>
    <t>volgens het vraagprogramma van de N.B.v.V., als eigenkweek vogel mee mag doen.</t>
  </si>
  <si>
    <t>Zoals u ziet zijn de onderste 5 regels helemaal geel. In deze regels kunt u vogels invoeren waar u geen klasse-nummer van weet of</t>
  </si>
  <si>
    <t>kunt vinden. Deze moet dan door de TT-secretaris opgezocht worden.</t>
  </si>
  <si>
    <t>Als u alles heeft ingevuld is het handig om dit formulier op te slaan op uw bureaublad voor dat u het gaat mailen naar het E-mailadres</t>
  </si>
  <si>
    <t>van de TT-secretaris van de organiseerde vereniging.</t>
  </si>
  <si>
    <t>Als u het dan opgeslagen hebt op uw bureaublad kan u dit bestand versturen met uw E-mailprogramma naar de TT-Secretaris.</t>
  </si>
  <si>
    <t>Wat moet u allemaal invullen om een zo'n compleet mogelijk inschrijfformulier in te leveren</t>
  </si>
  <si>
    <t>Er zijn diverse controles ingebouwd zodat u niets kunt vergeten om dit formulier goed in te kunnen vullen, succes.</t>
  </si>
  <si>
    <t>Het Digitale inschrijfformulier is gemaakt om het voor u en uw TT-Secretaris zo gemakkelijk mogelijk te maken.</t>
  </si>
  <si>
    <r>
      <rPr>
        <b/>
        <sz val="10"/>
        <color rgb="FFFF0000"/>
        <rFont val="Arial"/>
        <family val="2"/>
      </rPr>
      <t xml:space="preserve">LET OP! </t>
    </r>
    <r>
      <rPr>
        <sz val="10"/>
        <rFont val="Arial"/>
        <family val="2"/>
      </rPr>
      <t xml:space="preserve">een </t>
    </r>
    <r>
      <rPr>
        <b/>
        <sz val="10"/>
        <rFont val="Arial"/>
        <family val="2"/>
      </rPr>
      <t xml:space="preserve">APOSTROF </t>
    </r>
    <r>
      <rPr>
        <sz val="10"/>
        <rFont val="Arial"/>
        <family val="2"/>
      </rPr>
      <t>( ' ) mag in de tekstvakken niet gebruikt worden en een spatie is ook een karakter.</t>
    </r>
  </si>
  <si>
    <t xml:space="preserve"> &lt;&lt; Betekend dat de code te kort of te lang is</t>
  </si>
  <si>
    <t>&lt;&lt; Betekend dat deze code al in de lijst voorkomt.</t>
  </si>
  <si>
    <t>Verenigingen</t>
  </si>
  <si>
    <t>IVV</t>
  </si>
  <si>
    <t>JMC</t>
  </si>
  <si>
    <t>NKC</t>
  </si>
  <si>
    <t>MOZ</t>
  </si>
  <si>
    <t>NZC</t>
  </si>
  <si>
    <t>PSC</t>
  </si>
  <si>
    <t>TIM</t>
  </si>
  <si>
    <t>SEC</t>
  </si>
  <si>
    <t>SCK</t>
  </si>
  <si>
    <t>NPV</t>
  </si>
  <si>
    <t>WAS</t>
  </si>
  <si>
    <t>Spanish Timbrado Society (TIM)</t>
  </si>
  <si>
    <t>Werkgroep Amerikaanse Sijzen (WAS)</t>
  </si>
  <si>
    <t>Werkgroep PLOCEIDAE (WP)</t>
  </si>
  <si>
    <t>SAP</t>
  </si>
  <si>
    <t>SNG</t>
  </si>
  <si>
    <t>SCA</t>
  </si>
  <si>
    <t>SKN</t>
  </si>
  <si>
    <t>HAR</t>
  </si>
  <si>
    <t>ZHU</t>
  </si>
  <si>
    <t>WPL</t>
  </si>
  <si>
    <t>Spec.club Afrikaanse Prachtvinken (AP)</t>
  </si>
  <si>
    <t>Spec.club van Insecten- en Vruchtenetende Vogels (IVV)</t>
  </si>
  <si>
    <t>Ned.Kleurkanarie Club (NKC)</t>
  </si>
  <si>
    <t>Ned.Speciaalclub Mozaiek Kanaries (MOZ)</t>
  </si>
  <si>
    <t>Ned.Zebravinken Club (NZC)</t>
  </si>
  <si>
    <t>Spec.club Europese Cultuurvogels (SEC)</t>
  </si>
  <si>
    <t>Spec.club L.S.H. Harzers (HARZERS)</t>
  </si>
  <si>
    <t>Spec.club Postuurkanaries NPV (NPV)</t>
  </si>
  <si>
    <t>Spec.club Waterslagers "De Nachtegaal"  (WS)</t>
  </si>
  <si>
    <t>Spec.club Zangkanaries (NZHU)</t>
  </si>
  <si>
    <t>Parkieten Spec.club (PSC)</t>
  </si>
  <si>
    <t>Speciaalclubs invoeren</t>
  </si>
  <si>
    <t>Spec.club Kleurkanaries (SCK)</t>
  </si>
  <si>
    <t>R</t>
  </si>
  <si>
    <t>NVT</t>
  </si>
  <si>
    <t>SC Austr.Prachtvinken &amp; Papegaai Amadines (SCAP)</t>
  </si>
  <si>
    <t>N.V.T. Wordt niet gevraagd op deze TT</t>
  </si>
  <si>
    <t>SWS</t>
  </si>
  <si>
    <t xml:space="preserve">De naam van de speciaalclub nog invullen via Dropdownbox (niet verplicht) </t>
  </si>
  <si>
    <t xml:space="preserve">Jeugdinzender Ja/Nee nog aangeven (verplicht via Dropdownbox) </t>
  </si>
  <si>
    <t>De kolom F (regel 1 t/m 30) wordt dan automatisch gevuld met de speciaalclubsnaam als deze in de "Speciaalclubs invoeren" staat.</t>
  </si>
  <si>
    <t>Als er dus geen naam verschijnt staat deze speciaalclub nog niet in de lijst "Speciaalclubs invoeren" en moet u deze dus nog toevoegen aan deze lijst</t>
  </si>
  <si>
    <t>▲  ▲  ▲</t>
  </si>
  <si>
    <r>
      <rPr>
        <b/>
        <sz val="10"/>
        <color rgb="FFFF0000"/>
        <rFont val="Arial"/>
        <family val="2"/>
      </rPr>
      <t xml:space="preserve">LET OP! </t>
    </r>
    <r>
      <rPr>
        <sz val="10"/>
        <rFont val="Arial"/>
        <family val="2"/>
      </rPr>
      <t>De gegevens van de speciaalclubs moet wel ingevoerd worden in het TT-Programma in het onderdeel "Verenigingen".</t>
    </r>
  </si>
  <si>
    <t>Als u de Dropdown menu "Lid Speciaalclub (naam)" wilt gebruiken moet u de gewenste code in de kolom E (regel 1 t/m 30) hier invullen.</t>
  </si>
  <si>
    <t xml:space="preserve">Als u de speciaalclub aan de lijst "Speciaalclubs invoeren" heeft toegevoegd kunt u de code in de lijst "Speciaalclubs voor in Dropdown menu" </t>
  </si>
  <si>
    <t>Alle speciaalcodes welke in de lijst "Speciaalclubs voor in het Dropdown menu" staan worden nu in de Dropdownbox "Lid Speciaalclub (naam)" in het tabblad</t>
  </si>
  <si>
    <t xml:space="preserve">Hiervoor zijn nog 10 regels (regel 21 t/m 30) beschikbaar. In kolom K, regel 21 t/m 30 vult u een code in (3 karakters in Hoofdletters) en in kolom L,  </t>
  </si>
  <si>
    <r>
      <t xml:space="preserve">Als u tijdens u tentoonstelling dit klassement niet heeft dan zet u in de lijst "Speciaalclubs voor in het Dropdown menu" in kolom E, regel 1 </t>
    </r>
    <r>
      <rPr>
        <b/>
        <sz val="10"/>
        <rFont val="Arial"/>
        <family val="2"/>
      </rPr>
      <t>NVT</t>
    </r>
    <r>
      <rPr>
        <sz val="10"/>
        <rFont val="Arial"/>
        <family val="2"/>
      </rPr>
      <t xml:space="preserve"> </t>
    </r>
  </si>
  <si>
    <t>en haalt u de ander code's weg.</t>
  </si>
  <si>
    <t>Speciaalclubs voor in het Dropdown menu</t>
  </si>
  <si>
    <t xml:space="preserve">      regel 21 t/m 30 (max. 3 karakters in Hoofdletters)</t>
  </si>
  <si>
    <t xml:space="preserve">      regel 1 t/m 30 (max. 3 karakters in Hoofdletters)</t>
  </si>
  <si>
    <t>Spec.club Natuurbroed Gouldamadine Ned.(SNGN)</t>
  </si>
  <si>
    <t>Spec.club Jap.meeuwen en overige lonchura's (JMC)</t>
  </si>
  <si>
    <t>Vul hier de naam van de speciaalclub in waar u ook lid van bent (niet verplicht en indien gevraagd)</t>
  </si>
  <si>
    <t>v.v. Ons Genoegen - Lettele</t>
  </si>
  <si>
    <t xml:space="preserve"> Inschrijfformulier getoond en dan kunnen de inzenders uit deze lijst kiezen voor welke speciaalclub zij mee willen spelen in het klassement "Speciaalclubs"</t>
  </si>
  <si>
    <t>regel 21 t/m 30 vult u de naam van de speciaalclub in.</t>
  </si>
  <si>
    <t>Spec.club Kleurkanarie N-N (SKNN)</t>
  </si>
  <si>
    <t>zonder punten of komma's</t>
  </si>
  <si>
    <t>Versie:</t>
  </si>
  <si>
    <t>Achternaam:</t>
  </si>
  <si>
    <t>Tussenvoegsel:</t>
  </si>
  <si>
    <t>Voorletters:</t>
  </si>
  <si>
    <t>Naam Inzender</t>
  </si>
  <si>
    <t xml:space="preserve"> </t>
  </si>
  <si>
    <t xml:space="preserve">Uw achternaam nog invullen (verplicht) </t>
  </si>
  <si>
    <t>Eventueel uw tussenvoegsels nog invullen (indien van toepassing verplicht)</t>
  </si>
  <si>
    <t>Uw voorletters nog invullen</t>
  </si>
  <si>
    <t>- Kolommen B24 tm B52 moet aansluitend gevuld worden</t>
  </si>
  <si>
    <t>- Als in de kolom (B24 t/m B52) een dubbele klasse ingevoerd wordt,worden</t>
  </si>
  <si>
    <t>Vul hier uw achternaam in (verplicht - max.28 karakters)</t>
  </si>
  <si>
    <r>
      <t xml:space="preserve">De klasse-nummers moeten aansluitend ingevoerd (regel B24 t/m B52) worden, vergeet u een vakje wordt deze </t>
    </r>
    <r>
      <rPr>
        <b/>
        <sz val="10"/>
        <color rgb="FFFF0000"/>
        <rFont val="Arial"/>
        <family val="2"/>
      </rPr>
      <t>rood</t>
    </r>
  </si>
  <si>
    <t>Indien van toepassing vul hier uw tussenvoegsel in (indien van toepassing verplicht - max.8 karakters)</t>
  </si>
  <si>
    <t>Vul hier uw voorletters in (verplicht - max 7 karakters)</t>
  </si>
  <si>
    <t>CONTROLE KOLOM</t>
  </si>
  <si>
    <t>Maximaal inschrijfkosten (exclusief porto-, Cataloguskosten en eventueel kooihuur)</t>
  </si>
  <si>
    <t>Max.Inschrijfkosten</t>
  </si>
  <si>
    <t>Uw prijskeuze is:</t>
  </si>
  <si>
    <t>Max.In.</t>
  </si>
  <si>
    <t>&lt;&lt; totaal M9 t/m M13</t>
  </si>
  <si>
    <t>▲ altijd ingevuld houden, geen max.inschrijfgeld dag € 999,99 invullen)</t>
  </si>
  <si>
    <t>▲ altijd ingevuld houden, wordt er geen inschrijfgeld gevraagd dan € 0,00 invullen</t>
  </si>
  <si>
    <t>Het max. inschrijfgeld bedraagt</t>
  </si>
  <si>
    <t>(excl. Admi-, portokosten en catalogus):</t>
  </si>
  <si>
    <t>&lt;&lt; totaal M14 + M15</t>
  </si>
  <si>
    <t>H05</t>
  </si>
  <si>
    <t>M37</t>
  </si>
  <si>
    <t>W31</t>
  </si>
  <si>
    <t>Kampen 2</t>
  </si>
  <si>
    <t>Oostermoer/Gorecht</t>
  </si>
  <si>
    <t>Schiphol</t>
  </si>
  <si>
    <t>Utrecht 1</t>
  </si>
  <si>
    <t>Utrecht 2</t>
  </si>
  <si>
    <t>Delden</t>
  </si>
  <si>
    <t>Bennekom</t>
  </si>
  <si>
    <t>Didam 2</t>
  </si>
  <si>
    <t>Ede</t>
  </si>
  <si>
    <t>Haaksbergen 2</t>
  </si>
  <si>
    <t>Hattem</t>
  </si>
  <si>
    <t>Lichtenvoorde</t>
  </si>
  <si>
    <t>Losser</t>
  </si>
  <si>
    <t>Oldenzaal 3</t>
  </si>
  <si>
    <t>Doesburg 2</t>
  </si>
  <si>
    <t>Rijssen 3</t>
  </si>
  <si>
    <t>Apeldoorn 4</t>
  </si>
  <si>
    <t>Velp</t>
  </si>
  <si>
    <t>Vorden</t>
  </si>
  <si>
    <t>Vriezenveen 2</t>
  </si>
  <si>
    <t>Zelhem</t>
  </si>
  <si>
    <t>Zwolle 4</t>
  </si>
  <si>
    <t>Tolkamer</t>
  </si>
  <si>
    <t>Belfeld</t>
  </si>
  <si>
    <t>Kerkrade 6</t>
  </si>
  <si>
    <t>Leudal</t>
  </si>
  <si>
    <t>Elsloo 2</t>
  </si>
  <si>
    <t>Brunssum 2</t>
  </si>
  <si>
    <t>Heerlen 4</t>
  </si>
  <si>
    <t>Margraten</t>
  </si>
  <si>
    <t>Maastricht 3</t>
  </si>
  <si>
    <t>Koningsbosch</t>
  </si>
  <si>
    <t>Reuver 2</t>
  </si>
  <si>
    <t>Spelholzerheide</t>
  </si>
  <si>
    <t>Stevensweert</t>
  </si>
  <si>
    <t>Schin Op Geul</t>
  </si>
  <si>
    <t>Venlo 1</t>
  </si>
  <si>
    <t>Weert 1</t>
  </si>
  <si>
    <t>Wessem</t>
  </si>
  <si>
    <t>Epen</t>
  </si>
  <si>
    <t>Weert 2</t>
  </si>
  <si>
    <t>Wanssum</t>
  </si>
  <si>
    <t>Wijlre</t>
  </si>
  <si>
    <t>Geleen 3</t>
  </si>
  <si>
    <t>Echt 2</t>
  </si>
  <si>
    <t>Herkenbosch</t>
  </si>
  <si>
    <t>Weurt</t>
  </si>
  <si>
    <t>Deurne</t>
  </si>
  <si>
    <t>Tilburg 9</t>
  </si>
  <si>
    <t>Nistelrode 2</t>
  </si>
  <si>
    <t>Sprang-Capelle</t>
  </si>
  <si>
    <t>Dinther</t>
  </si>
  <si>
    <t>Aalst</t>
  </si>
  <si>
    <t>Alkmaar</t>
  </si>
  <si>
    <t>Almelo I</t>
  </si>
  <si>
    <t>Ammerstol Bergambacht Eo</t>
  </si>
  <si>
    <t>Arnemuiden</t>
  </si>
  <si>
    <t>Apeldoorn 1</t>
  </si>
  <si>
    <t>Almelo 2</t>
  </si>
  <si>
    <t>Akersloot</t>
  </si>
  <si>
    <t>Ameide</t>
  </si>
  <si>
    <t>Anna Paulowna</t>
  </si>
  <si>
    <t>Asten</t>
  </si>
  <si>
    <t>Apeldoorn 2</t>
  </si>
  <si>
    <t>Alphen</t>
  </si>
  <si>
    <t>Almkerk</t>
  </si>
  <si>
    <t>St Anthonis</t>
  </si>
  <si>
    <t>Apeldoorn 3</t>
  </si>
  <si>
    <t>Aardenburg</t>
  </si>
  <si>
    <t>Aduard</t>
  </si>
  <si>
    <t>Axel</t>
  </si>
  <si>
    <t>Almere</t>
  </si>
  <si>
    <t>Baarn</t>
  </si>
  <si>
    <t>Beekbergen Loenen</t>
  </si>
  <si>
    <t>Bergen Op Zoom</t>
  </si>
  <si>
    <t>Beverwijk</t>
  </si>
  <si>
    <t>Boskoop</t>
  </si>
  <si>
    <t>Breda 1</t>
  </si>
  <si>
    <t>Bergeijk</t>
  </si>
  <si>
    <t>Best</t>
  </si>
  <si>
    <t>Boxtel 1</t>
  </si>
  <si>
    <t>Bocholtz</t>
  </si>
  <si>
    <t>Brummen</t>
  </si>
  <si>
    <t>Berkel</t>
  </si>
  <si>
    <t>Bargercompascuum</t>
  </si>
  <si>
    <t>Broek In Waterland</t>
  </si>
  <si>
    <t>Bellingwolde</t>
  </si>
  <si>
    <t>Beilen</t>
  </si>
  <si>
    <t>Bolsward</t>
  </si>
  <si>
    <t>Borger</t>
  </si>
  <si>
    <t>Boekel</t>
  </si>
  <si>
    <t>Bosschenhoofd</t>
  </si>
  <si>
    <t>Brunssum</t>
  </si>
  <si>
    <t>De Bilt/Bilthoven</t>
  </si>
  <si>
    <t>Coevorden</t>
  </si>
  <si>
    <t>Clinge</t>
  </si>
  <si>
    <t>Deventer 1</t>
  </si>
  <si>
    <t>Dinteloord</t>
  </si>
  <si>
    <t>Dordrecht</t>
  </si>
  <si>
    <t>Drogeham</t>
  </si>
  <si>
    <t>Denekamp</t>
  </si>
  <si>
    <t>Dedemsvaart</t>
  </si>
  <si>
    <t>Drachten</t>
  </si>
  <si>
    <t>Delft 2</t>
  </si>
  <si>
    <t>Dokkum</t>
  </si>
  <si>
    <t>Veere</t>
  </si>
  <si>
    <t>Diever Eo</t>
  </si>
  <si>
    <t>Drunen</t>
  </si>
  <si>
    <t>Delfzijl Eo</t>
  </si>
  <si>
    <t>Dalerpeel</t>
  </si>
  <si>
    <t>Dongen</t>
  </si>
  <si>
    <t>Didam</t>
  </si>
  <si>
    <t>Duiven 2</t>
  </si>
  <si>
    <t>Elburg</t>
  </si>
  <si>
    <t>Epe</t>
  </si>
  <si>
    <t>Erica</t>
  </si>
  <si>
    <t>Eerbeek</t>
  </si>
  <si>
    <t>Emmercompascuum</t>
  </si>
  <si>
    <t>Elst</t>
  </si>
  <si>
    <t>Eindhoven 2</t>
  </si>
  <si>
    <t>Ens</t>
  </si>
  <si>
    <t>Eindhoven 5</t>
  </si>
  <si>
    <t>Enschede 3</t>
  </si>
  <si>
    <t>Eindhoven 6</t>
  </si>
  <si>
    <t>Erp</t>
  </si>
  <si>
    <t>Eersel-Steensel</t>
  </si>
  <si>
    <t>Franeker</t>
  </si>
  <si>
    <t>Fijnaart</t>
  </si>
  <si>
    <t>Ferwerd</t>
  </si>
  <si>
    <t>Gouda/Reeuwijk</t>
  </si>
  <si>
    <t>Glanerbrug I</t>
  </si>
  <si>
    <t>Middelharnis</t>
  </si>
  <si>
    <t>Gilze</t>
  </si>
  <si>
    <t>Gemert</t>
  </si>
  <si>
    <t>Goes</t>
  </si>
  <si>
    <t>Groot Ammers</t>
  </si>
  <si>
    <t>Grootegast</t>
  </si>
  <si>
    <t>Gieten</t>
  </si>
  <si>
    <t>Genemuiden</t>
  </si>
  <si>
    <t>Grouw</t>
  </si>
  <si>
    <t>Gendt 2</t>
  </si>
  <si>
    <t>Gorinchem</t>
  </si>
  <si>
    <t>Groesbeek 2</t>
  </si>
  <si>
    <t>Geleen 2</t>
  </si>
  <si>
    <t>Gouderak</t>
  </si>
  <si>
    <t>Goirle</t>
  </si>
  <si>
    <t>Geffen</t>
  </si>
  <si>
    <t>Den Haag 1</t>
  </si>
  <si>
    <t>Den Haag 2</t>
  </si>
  <si>
    <t>Huissen</t>
  </si>
  <si>
    <t>Huizen</t>
  </si>
  <si>
    <t>Horst</t>
  </si>
  <si>
    <t>Harlingen</t>
  </si>
  <si>
    <t>Den Helder 1</t>
  </si>
  <si>
    <t>Hoogerheide 1</t>
  </si>
  <si>
    <t>Hardinxveld Giessendam 1</t>
  </si>
  <si>
    <t>Haaren</t>
  </si>
  <si>
    <t>Hasselt</t>
  </si>
  <si>
    <t>Den Ham</t>
  </si>
  <si>
    <t>Hellevoetsluis</t>
  </si>
  <si>
    <t>Hardenberg</t>
  </si>
  <si>
    <t>Hoogkerk</t>
  </si>
  <si>
    <t>Hengelo</t>
  </si>
  <si>
    <t>Haps 4</t>
  </si>
  <si>
    <t>Heemskerk</t>
  </si>
  <si>
    <t>Heythuizen</t>
  </si>
  <si>
    <t>Heeze</t>
  </si>
  <si>
    <t>Hoogeveen 1</t>
  </si>
  <si>
    <t>Heerhugowaard</t>
  </si>
  <si>
    <t>Heerde</t>
  </si>
  <si>
    <t>Helmond 1</t>
  </si>
  <si>
    <t>Hengelo 2</t>
  </si>
  <si>
    <t>Harderwijk 1</t>
  </si>
  <si>
    <t>Hoogland</t>
  </si>
  <si>
    <t>Hapert</t>
  </si>
  <si>
    <t>Houten</t>
  </si>
  <si>
    <t>Heiloo</t>
  </si>
  <si>
    <t>Heumen Malden</t>
  </si>
  <si>
    <t>Herpen</t>
  </si>
  <si>
    <t>Hoorn</t>
  </si>
  <si>
    <t>Joure</t>
  </si>
  <si>
    <t>Jubbega</t>
  </si>
  <si>
    <t>St Jansklooster</t>
  </si>
  <si>
    <t>Ittervoort</t>
  </si>
  <si>
    <t>Katwijk</t>
  </si>
  <si>
    <t>Klazienaveen</t>
  </si>
  <si>
    <t>Klundert</t>
  </si>
  <si>
    <t>Krimpen A/D Ijssel</t>
  </si>
  <si>
    <t>Krimpen A/D Lek</t>
  </si>
  <si>
    <t>Koudekerk Hazerswoude</t>
  </si>
  <si>
    <t>Kapelle Biezelinge</t>
  </si>
  <si>
    <t>Kerkdriel</t>
  </si>
  <si>
    <t>Kloosterzande</t>
  </si>
  <si>
    <t>Krabbendijke</t>
  </si>
  <si>
    <t>Kunrade</t>
  </si>
  <si>
    <t>Koudum</t>
  </si>
  <si>
    <t>Kampen</t>
  </si>
  <si>
    <t>Lemmer</t>
  </si>
  <si>
    <t>Lettele</t>
  </si>
  <si>
    <t>Leerdam</t>
  </si>
  <si>
    <t>Lutjebroek</t>
  </si>
  <si>
    <t>Leende</t>
  </si>
  <si>
    <t>Lochem</t>
  </si>
  <si>
    <t>Liempde</t>
  </si>
  <si>
    <t>Leeuwarden 2</t>
  </si>
  <si>
    <t>Lunteren</t>
  </si>
  <si>
    <t>Leersum</t>
  </si>
  <si>
    <t>Leusden</t>
  </si>
  <si>
    <t>Lobith</t>
  </si>
  <si>
    <t>Laarbeek</t>
  </si>
  <si>
    <t>Meppel</t>
  </si>
  <si>
    <t>Maarn</t>
  </si>
  <si>
    <t>Middelrode/Berlicum</t>
  </si>
  <si>
    <t>Musselkanaal</t>
  </si>
  <si>
    <t>Mill</t>
  </si>
  <si>
    <t>Munstergeleen 1</t>
  </si>
  <si>
    <t>Moerdijk</t>
  </si>
  <si>
    <t>Muiden</t>
  </si>
  <si>
    <t>Middelbeers</t>
  </si>
  <si>
    <t>Damwoude En Omstreken</t>
  </si>
  <si>
    <t>Maasland</t>
  </si>
  <si>
    <t>Made 2</t>
  </si>
  <si>
    <t>Meyel</t>
  </si>
  <si>
    <t>Meteren</t>
  </si>
  <si>
    <t>Maarheeze</t>
  </si>
  <si>
    <t>Montfoort</t>
  </si>
  <si>
    <t>Menterwolde</t>
  </si>
  <si>
    <t>Midden Limburg</t>
  </si>
  <si>
    <t>Nieuw Amsterdam</t>
  </si>
  <si>
    <t>Nijmegen 1</t>
  </si>
  <si>
    <t>Nijverdal Hellendoorn</t>
  </si>
  <si>
    <t>Nieuw Namen</t>
  </si>
  <si>
    <t>Amstelveen</t>
  </si>
  <si>
    <t>Nieuwkoop</t>
  </si>
  <si>
    <t>Nieuw Lekkerland</t>
  </si>
  <si>
    <t>Noordwijkerhout</t>
  </si>
  <si>
    <t>Nieuwstadt</t>
  </si>
  <si>
    <t>Nuland</t>
  </si>
  <si>
    <t>Noordbergum</t>
  </si>
  <si>
    <t>Neede</t>
  </si>
  <si>
    <t>Nijkerk</t>
  </si>
  <si>
    <t>Nuenen</t>
  </si>
  <si>
    <t>Nieuw Leusen</t>
  </si>
  <si>
    <t>Nieuw Vennep</t>
  </si>
  <si>
    <t>Nieuwveen</t>
  </si>
  <si>
    <t>Oud Gastel 2</t>
  </si>
  <si>
    <t>Opheusden</t>
  </si>
  <si>
    <t>Oldenzaal 1</t>
  </si>
  <si>
    <t>Sint Oedenrode</t>
  </si>
  <si>
    <t>Oldebroek</t>
  </si>
  <si>
    <t>Oostwold</t>
  </si>
  <si>
    <t>Oostvoorne</t>
  </si>
  <si>
    <t>Ochten</t>
  </si>
  <si>
    <t>Ommen</t>
  </si>
  <si>
    <t>Olst-Wijhe</t>
  </si>
  <si>
    <t>Oldenzaal 2</t>
  </si>
  <si>
    <t>Oosterhout</t>
  </si>
  <si>
    <t>Ootmarsum</t>
  </si>
  <si>
    <t>Oud Vossemeer</t>
  </si>
  <si>
    <t>Opmeer Spanbroek</t>
  </si>
  <si>
    <t>Olst- Diepenveen</t>
  </si>
  <si>
    <t>Putten</t>
  </si>
  <si>
    <t>Prinsenbeek</t>
  </si>
  <si>
    <t>Roden</t>
  </si>
  <si>
    <t>Roosendaal 1</t>
  </si>
  <si>
    <t>Reusel</t>
  </si>
  <si>
    <t>Renswoude</t>
  </si>
  <si>
    <t>Rijssen 1</t>
  </si>
  <si>
    <t>Rhenen</t>
  </si>
  <si>
    <t>Rijsbergen</t>
  </si>
  <si>
    <t>Roosendaal 2</t>
  </si>
  <si>
    <t>Rosmalen</t>
  </si>
  <si>
    <t>Rijen</t>
  </si>
  <si>
    <t>Roelofarendsveen</t>
  </si>
  <si>
    <t>Rolde</t>
  </si>
  <si>
    <t>Rilland Bath</t>
  </si>
  <si>
    <t>Rucphen</t>
  </si>
  <si>
    <t>Raamsdonksveer</t>
  </si>
  <si>
    <t>Riel</t>
  </si>
  <si>
    <t>Rotterdam 5</t>
  </si>
  <si>
    <t>Rothem Meerssen</t>
  </si>
  <si>
    <t>Roermond</t>
  </si>
  <si>
    <t>Ridderkerk</t>
  </si>
  <si>
    <t>Rotterdam 7</t>
  </si>
  <si>
    <t>Schiedam</t>
  </si>
  <si>
    <t>Soest 1</t>
  </si>
  <si>
    <t>Sliedrecht</t>
  </si>
  <si>
    <t>Spijkenisse 1</t>
  </si>
  <si>
    <t>Schildwolde</t>
  </si>
  <si>
    <t>Stiens</t>
  </si>
  <si>
    <t>Steenwijk 1</t>
  </si>
  <si>
    <t>Sittard 2</t>
  </si>
  <si>
    <t>Schijndel</t>
  </si>
  <si>
    <t>Schaijk</t>
  </si>
  <si>
    <t>Schagen</t>
  </si>
  <si>
    <t>Stein</t>
  </si>
  <si>
    <t>Surhuisterveen</t>
  </si>
  <si>
    <t>Spakenburg</t>
  </si>
  <si>
    <t>Smilde</t>
  </si>
  <si>
    <t>Steenwijkerwold</t>
  </si>
  <si>
    <t>Stramproy</t>
  </si>
  <si>
    <t>Swifterbant</t>
  </si>
  <si>
    <t>Tholen</t>
  </si>
  <si>
    <t>Tiel</t>
  </si>
  <si>
    <t>Twello 1</t>
  </si>
  <si>
    <t>Tilburg 2</t>
  </si>
  <si>
    <t>Teteringen</t>
  </si>
  <si>
    <t>Terneuzen</t>
  </si>
  <si>
    <t>Tubbergen</t>
  </si>
  <si>
    <t>Tilburg 6</t>
  </si>
  <si>
    <t>Tilburg 7</t>
  </si>
  <si>
    <t>Uden</t>
  </si>
  <si>
    <t>Ulft</t>
  </si>
  <si>
    <t>Urk</t>
  </si>
  <si>
    <t>Ureterp</t>
  </si>
  <si>
    <t>De Kwakel</t>
  </si>
  <si>
    <t>Valkenswaard 1</t>
  </si>
  <si>
    <t>Veendam</t>
  </si>
  <si>
    <t>Vlaardingen</t>
  </si>
  <si>
    <t>Veenendaal</t>
  </si>
  <si>
    <t>Veldhoven 1</t>
  </si>
  <si>
    <t>Vaassen</t>
  </si>
  <si>
    <t>Veghel 1</t>
  </si>
  <si>
    <t>Vollenhove</t>
  </si>
  <si>
    <t>Vught 2</t>
  </si>
  <si>
    <t>Nieuwegein</t>
  </si>
  <si>
    <t>Volendam</t>
  </si>
  <si>
    <t>Vianen</t>
  </si>
  <si>
    <t>Voorthuizen</t>
  </si>
  <si>
    <t>Vriezenveen Westerhaar</t>
  </si>
  <si>
    <t>Waalwijk 1</t>
  </si>
  <si>
    <t>Westland  Naaldwijk</t>
  </si>
  <si>
    <t>Sint Willebrord</t>
  </si>
  <si>
    <t>Woerden</t>
  </si>
  <si>
    <t>Wijchen</t>
  </si>
  <si>
    <t>Waddinxveen</t>
  </si>
  <si>
    <t>Winsum</t>
  </si>
  <si>
    <t>Wehl</t>
  </si>
  <si>
    <t>Wormerveer</t>
  </si>
  <si>
    <t>Winschoten 1</t>
  </si>
  <si>
    <t>Warffum Uithuizen</t>
  </si>
  <si>
    <t>Westerschouwen</t>
  </si>
  <si>
    <t>Wintelre</t>
  </si>
  <si>
    <t>Wijnandsrade</t>
  </si>
  <si>
    <t>Wierden</t>
  </si>
  <si>
    <t>Wagenberg</t>
  </si>
  <si>
    <t>Wezep</t>
  </si>
  <si>
    <t>Woltersum</t>
  </si>
  <si>
    <t>Woudrichem</t>
  </si>
  <si>
    <t>Woudenberg</t>
  </si>
  <si>
    <t>Winterswijk</t>
  </si>
  <si>
    <t>Wouw</t>
  </si>
  <si>
    <t>IJsselstein</t>
  </si>
  <si>
    <t>IJzendijke</t>
  </si>
  <si>
    <t>Yerseke</t>
  </si>
  <si>
    <t>Zoetermeer</t>
  </si>
  <si>
    <t>Zwijndrecht</t>
  </si>
  <si>
    <t>Zundert</t>
  </si>
  <si>
    <t>Zutphen</t>
  </si>
  <si>
    <t>Zwolle 2</t>
  </si>
  <si>
    <t>Zaandam</t>
  </si>
  <si>
    <t>Zwartsluis</t>
  </si>
  <si>
    <t>Zeewolde</t>
  </si>
  <si>
    <t>Zwaagwesteinde</t>
  </si>
  <si>
    <t>Haarlemmermeer</t>
  </si>
  <si>
    <t>Zuidwolde</t>
  </si>
  <si>
    <t>Zaltbommel</t>
  </si>
  <si>
    <t>Zevenbergen 1</t>
  </si>
  <si>
    <t>Zeeland</t>
  </si>
  <si>
    <t>Zwartemeer</t>
  </si>
  <si>
    <t>Zevenhuizen</t>
  </si>
  <si>
    <t>v.v. Oostermoer/Gorecht - Oostermoer/Gorecht</t>
  </si>
  <si>
    <t>v.v. Kanaria I - Utrecht 1</t>
  </si>
  <si>
    <t>v.v. Ons Genoegen - Didam 2</t>
  </si>
  <si>
    <t>v.v. De Vogelvrienden - Doesburg 2</t>
  </si>
  <si>
    <t>Eerst Rijssense Kanariever. - Rijssen 3</t>
  </si>
  <si>
    <t>v.v. De Gevleugelde Vrienden - Velp</t>
  </si>
  <si>
    <t>v.v.Vogelvreugd   - Zelhem</t>
  </si>
  <si>
    <t>v.v. Onder Vrienden Opgericht - Zwolle 4</t>
  </si>
  <si>
    <t>v.v.Exparka - Belfeld</t>
  </si>
  <si>
    <t>v.v. De Kollerclub - Heerlen 4</t>
  </si>
  <si>
    <t>v.v. Uiterste Zuiden - Margraten</t>
  </si>
  <si>
    <t>Kanarievereniging Sportkwekers - Spelholzerheide</t>
  </si>
  <si>
    <t>v.v. Zanglust - Stevensweert</t>
  </si>
  <si>
    <t>v.v. Kawitro - Wessem</t>
  </si>
  <si>
    <t>v.v. Barmsijs - Epen</t>
  </si>
  <si>
    <t>v.v. Het Roerdal - Herkenbosch</t>
  </si>
  <si>
    <t>v.v. Vogelvrienden  - Weurt</t>
  </si>
  <si>
    <t>v.v. Kanexo   - Deurne</t>
  </si>
  <si>
    <t>v.v.Vogellust - Tilburg 9</t>
  </si>
  <si>
    <t>v.v. Vogelvreugd - Nistelrode 2</t>
  </si>
  <si>
    <t>v.v. De Vogelvriend - Sprang-Capelle</t>
  </si>
  <si>
    <t>v.v. Vogelvreugd - Dinther</t>
  </si>
  <si>
    <t>v.v. Vogelvrienden  - Ammerstol Bergambacht Eo</t>
  </si>
  <si>
    <t>v.v. Kanaria - Apeldoorn 1</t>
  </si>
  <si>
    <t>v.v. De Rietzanger - Almkerk</t>
  </si>
  <si>
    <t>v.v. Klezatro - St Anthonis</t>
  </si>
  <si>
    <t>v.v. Kweeklust  - Aduard</t>
  </si>
  <si>
    <t>v.v. Vogelvreugd - Beekbergen Loenen</t>
  </si>
  <si>
    <t>v.v. De Gekleurde Zanger - Bergen Op Zoom</t>
  </si>
  <si>
    <t>v.v. Vogelvreugd - Beverwijk</t>
  </si>
  <si>
    <t>v.v. Bredase Vogelvrienden - Breda 1</t>
  </si>
  <si>
    <t>v.v. Ons Ideaal - Boxtel 1</t>
  </si>
  <si>
    <t>v.v. De Vogelvrienden  - Bocholtz</t>
  </si>
  <si>
    <t>v.v. De Edelzanger - Brummen</t>
  </si>
  <si>
    <t>v.v. De Vogelvriend - Berkel</t>
  </si>
  <si>
    <t>v.v. De Hondsrug - Borger</t>
  </si>
  <si>
    <t>v.v. De Bilt/Bilthoven - De Bilt/Bilthoven</t>
  </si>
  <si>
    <t>v.v. De Vlaamsegaai - Clinge</t>
  </si>
  <si>
    <t>v.v. De Gekleurde Zanger - Deventer 1</t>
  </si>
  <si>
    <t>v.v. Drachtser Vogelvrienden - Drachten</t>
  </si>
  <si>
    <t>v.v. Volierevrienden  - Diever Eo</t>
  </si>
  <si>
    <t>v.v. Eemsmond - Delfzijl Eo</t>
  </si>
  <si>
    <t>v.v. The Little Birds - Dongen</t>
  </si>
  <si>
    <t>Ned.Forpussenclub - Didam</t>
  </si>
  <si>
    <t>v.v. De Vogelvriend  - Elburg</t>
  </si>
  <si>
    <t>v.v. De Vogelvrienden Cresendo - Emmercompascuum</t>
  </si>
  <si>
    <t>v.v. De Oostvogels - Enschede 3</t>
  </si>
  <si>
    <t>v.v. Stratum - Eindhoven 6</t>
  </si>
  <si>
    <t>v.v. Vogelvriend De Leeuwerik - Eersel-Steensel</t>
  </si>
  <si>
    <t>v.v. De Polderzangers - Fijnaart</t>
  </si>
  <si>
    <t>v.v. De Goudvink - Glanerbrug I</t>
  </si>
  <si>
    <t>Eerste Flakkeese Vogelver. - Middelharnis</t>
  </si>
  <si>
    <t>v.v. De Goudvink  - Gilze</t>
  </si>
  <si>
    <t>v.v. De Vogelvrienden  - Goes</t>
  </si>
  <si>
    <t>v.v. De Edelzanger - Groot Ammers</t>
  </si>
  <si>
    <t>v.v. Gieten  - Gieten</t>
  </si>
  <si>
    <t>v.v. Grou - Grouw</t>
  </si>
  <si>
    <t>v.v. De Gekleurde Zanger - Groesbeek 2</t>
  </si>
  <si>
    <t>v.v. De Distelvink - Goirle</t>
  </si>
  <si>
    <t>v.v. De Martel - Huissen</t>
  </si>
  <si>
    <t>v.v. Vogelvreugd - Huizen</t>
  </si>
  <si>
    <t>v.v. Kanaria - Den Helder 1</t>
  </si>
  <si>
    <t>v.v. Zuid West Hoek - Hoogerheide 1</t>
  </si>
  <si>
    <t>v.v. Onze Hobby - Heythuizen</t>
  </si>
  <si>
    <t>v.v. Het Pareltje - Heeze</t>
  </si>
  <si>
    <t>v.v. Fauna - Hoogeveen 1</t>
  </si>
  <si>
    <t>v.v. Huygen Fauna - Heerhugowaard</t>
  </si>
  <si>
    <t>Vogelhoudersver.De Vriendschap - Heerde</t>
  </si>
  <si>
    <t>v.v. Helmonds Kleur'56 - Helmond 1</t>
  </si>
  <si>
    <t>v.v. Vogelliefde   - Hapert</t>
  </si>
  <si>
    <t>v.v. Kleurenpracht - Heiloo</t>
  </si>
  <si>
    <t>v.v. Vol. Ver. Zanglust - Joure</t>
  </si>
  <si>
    <t>v.v. Fugelwille  - Jubbega</t>
  </si>
  <si>
    <t>v.v. Klazienaveen E.O. - Klazienaveen</t>
  </si>
  <si>
    <t>v.v. De Vogelvrienden - Krimpen A/D Ijssel</t>
  </si>
  <si>
    <t>v.v. Vogelvreugd - Krimpen A/D Lek</t>
  </si>
  <si>
    <t>v.v. Vogelvreugd - Koudekerk Hazerswoude</t>
  </si>
  <si>
    <t>v.v. De Drielse Voliere - Kerkdriel</t>
  </si>
  <si>
    <t>v.v. Krabbendijke  - Krabbendijke</t>
  </si>
  <si>
    <t>v.v. Zuidwest Hoeke - Koudum</t>
  </si>
  <si>
    <t>v.v. Lemster Vogelvrienden - Lemmer</t>
  </si>
  <si>
    <t>v.v. Vogelvriend  - Leerdam</t>
  </si>
  <si>
    <t>v.v. De Streker Vogelvrienden - Lutjebroek</t>
  </si>
  <si>
    <t>v.v. De Gekleurde Zanger - Lochem</t>
  </si>
  <si>
    <t>v.v. De Voliere - Leersum</t>
  </si>
  <si>
    <t>v.v. De Vogelvrienden Leusden - Leusden</t>
  </si>
  <si>
    <t>v.v. Vogel-Eiland - Lobith</t>
  </si>
  <si>
    <t>v.v. Vogelweelde  - Meppel</t>
  </si>
  <si>
    <t>v.v. Pakara - Maarn</t>
  </si>
  <si>
    <t>v.v. De Nachtegaal - Middelrode/Berlicum</t>
  </si>
  <si>
    <t>v.v. De Beerse Vogelvrienden - Middelbeers</t>
  </si>
  <si>
    <t>v.v. Fugelnocht - Damwoude En Omstreken</t>
  </si>
  <si>
    <t>v.v. Meijels Pracht - Meyel</t>
  </si>
  <si>
    <t>v.v. Hollandse Ijssel - Montfoort</t>
  </si>
  <si>
    <t>v.v. Oost Groningen - Menterwolde</t>
  </si>
  <si>
    <t>v.v. Midden Limburg - Midden Limburg</t>
  </si>
  <si>
    <t>v.v. De Nachtegaal  - Nieuw Namen</t>
  </si>
  <si>
    <t>v.v. Borculo-Neede Eo - Neede</t>
  </si>
  <si>
    <t>v.v. De Bastaard - Nuenen</t>
  </si>
  <si>
    <t>v.v. 'T Sijsje - Nieuwveen</t>
  </si>
  <si>
    <t>v.v. Avis Amicitia - Oud Gastel 2</t>
  </si>
  <si>
    <t>v.v. De Vogelvrienden - Oldenzaal 1</t>
  </si>
  <si>
    <t>v.v. O.V.L - Ochten</t>
  </si>
  <si>
    <t>v.v. Ons Genoegen - Olst-Wijhe</t>
  </si>
  <si>
    <t>v.v. De Vogelvrienden  - Oud Vossemeer</t>
  </si>
  <si>
    <t>v.v. Opmeer-Spanbroek - Opmeer Spanbroek</t>
  </si>
  <si>
    <t>v.v.  De Putter - Putten</t>
  </si>
  <si>
    <t>v.v. Privo - Prinsenbeek</t>
  </si>
  <si>
    <t>v.v. De Vogelvriend - Rijsbergen</t>
  </si>
  <si>
    <t>v.v. De Edelzanger - Roosendaal 2</t>
  </si>
  <si>
    <t>v.v. E.R.V. - Rijen</t>
  </si>
  <si>
    <t>v.v. Bosfluiters   - Rolde</t>
  </si>
  <si>
    <t>v.v. De Vogelvriend - Rucphen</t>
  </si>
  <si>
    <t>v.v. Rijnmond - Rotterdam 5</t>
  </si>
  <si>
    <t>v.v. Huisvriend - Rothem Meerssen</t>
  </si>
  <si>
    <t>v.v. Soester Vogelvrienden - Soest 1</t>
  </si>
  <si>
    <t>v.v. De Vogelvriend - Sliedrecht</t>
  </si>
  <si>
    <t>v.v. Spijkenisse E.O. - Spijkenisse 1</t>
  </si>
  <si>
    <t>v.v. Steenwijk E.O. - Steenwijk 1</t>
  </si>
  <si>
    <t>v.v. Onze Vogels - Sittard 2</t>
  </si>
  <si>
    <t>v.v. Schagen E.O. - Schagen</t>
  </si>
  <si>
    <t>v.v. 'T Sieske - Stein</t>
  </si>
  <si>
    <t>v.v. De Vogelvrienden - Smilde</t>
  </si>
  <si>
    <t>v.v. De Geelgors - Stramproy</t>
  </si>
  <si>
    <t>v.v. Tielse Vogelliefhebbers - Tiel</t>
  </si>
  <si>
    <t>v.v. Vooster Vogelvrienden - Twello 1</t>
  </si>
  <si>
    <t>v.v. Voliere Vrienden - Teteringen</t>
  </si>
  <si>
    <t>v.v. De Vogelvrienden    - Terneuzen</t>
  </si>
  <si>
    <t>v.v. Tubbergen - Tubbergen</t>
  </si>
  <si>
    <t>v.v. Opo Free - Tilburg 6</t>
  </si>
  <si>
    <t>v.v. Hart Van Brabant - Tilburg 7</t>
  </si>
  <si>
    <t>v.v. De Groenling   - De Kwakel</t>
  </si>
  <si>
    <t>v.v. De Voliere - Valkenswaard 1</t>
  </si>
  <si>
    <t>v.v. Veldhoven 1 - Veldhoven 1</t>
  </si>
  <si>
    <t>v.v. De Cannenburgh - Vaassen</t>
  </si>
  <si>
    <t>v.v. De Vogelvriend - Nieuwegein</t>
  </si>
  <si>
    <t>v.v. De Sijs - Waalwijk 1</t>
  </si>
  <si>
    <t>v.v. Westland - Westland  Naaldwijk</t>
  </si>
  <si>
    <t>v.v. De Gekleurde Zanger - Sint Willebrord</t>
  </si>
  <si>
    <t>v.v.Tropenlust - Wehl</t>
  </si>
  <si>
    <t>v.v. De Schouwse Zanger - Westerschouwen</t>
  </si>
  <si>
    <t>v.v. Wintelre - Wintelre</t>
  </si>
  <si>
    <t>v.v. De Kardinaal - Woltersum</t>
  </si>
  <si>
    <t>v.v. De Bastaard - Wouw</t>
  </si>
  <si>
    <t>v.v. Interscaldis - Yerseke</t>
  </si>
  <si>
    <t>v.v. De Vogelvriend - Zoetermeer</t>
  </si>
  <si>
    <t>v.v. De Edelzanger - Zundert</t>
  </si>
  <si>
    <t>v.v. De Fugelfreonen - Zwaagwesteinde</t>
  </si>
  <si>
    <t>v.v. Haarlemmermeer   - Haarlemmermeer</t>
  </si>
  <si>
    <t>v.v. Zanglust   - Zuidwolde</t>
  </si>
  <si>
    <t>v.v. De Edelzangers - Zaltbommel</t>
  </si>
  <si>
    <t>Overjarig eigenkweek (OEK)</t>
  </si>
  <si>
    <t xml:space="preserve">Openklasse </t>
  </si>
  <si>
    <t>OEK vogels gevraagd</t>
  </si>
  <si>
    <t>OK vogels gevraagd</t>
  </si>
  <si>
    <t xml:space="preserve">  </t>
  </si>
  <si>
    <t>Stellen, Stammen, OverJarig Eigenkweek (OEK) en/of Openklasse (OK) gevraagd (Ja / Nee)</t>
  </si>
  <si>
    <t>Stellen (P)</t>
  </si>
  <si>
    <t>Stammen gevraagd</t>
  </si>
  <si>
    <t>Stellen gevraagd</t>
  </si>
  <si>
    <t>P</t>
  </si>
  <si>
    <t>S</t>
  </si>
  <si>
    <t>Controle</t>
  </si>
  <si>
    <t>Indien de in te vullen kolom grijs is en de cel rood wordt worden deze niet gevraagd op de tentoonstelling.</t>
  </si>
  <si>
    <t>Mogen er foto's van uw vogels gemaakt worden:</t>
  </si>
  <si>
    <t>Mogen er foto's van uw vogels gemaakt worden</t>
  </si>
  <si>
    <t>Hier kunt u, doormiddel van "Ja" of "Nee", aangeven of dat er foto's van uw vogels gemaakt mogen worden</t>
  </si>
  <si>
    <t>De vogels kunnen hiervoor op een verantwoorde manier overgezet worden in een fotokast.</t>
  </si>
  <si>
    <t>▲ aanzetten als u de inzenders zijn/haar soort prijs wilt laten kiezen, anders uit zetten.</t>
  </si>
  <si>
    <t>▲ Als u de inzender laat kiezen welke soort prijs hij/zij.wilt winnen kunt u hierboven</t>
  </si>
  <si>
    <t>neer zetten uit welke prijzen men kan kiezen.</t>
  </si>
  <si>
    <t>Als er geen keus gemaakt mag/kan worden moet u de 7 regels leeg maken.</t>
  </si>
  <si>
    <t>Oorkonde</t>
  </si>
  <si>
    <t>Geld prijzen</t>
  </si>
  <si>
    <t>Vogelvoer</t>
  </si>
  <si>
    <t>NVT J+K22</t>
  </si>
  <si>
    <t>t.n.v. Penningmeester</t>
  </si>
  <si>
    <t>v.v.De Gevleugelde Zanger" - Lichtenvoorde</t>
  </si>
  <si>
    <t>v.v. Kleur En Zang - Oldenzaal 3</t>
  </si>
  <si>
    <t>v.v.De Vogelvrienden   - Vorden</t>
  </si>
  <si>
    <t>v.v.Kleur En Vriendschap - Kerkrade 6</t>
  </si>
  <si>
    <t>v.v.Kanarievrienden - Schin Op Geul</t>
  </si>
  <si>
    <t>v.v.Ekvv 51 - Venlo 1</t>
  </si>
  <si>
    <t>v.v. Echt En Omstreken - Echt 2</t>
  </si>
  <si>
    <t>v.v. De Edelzanger - Aalst Waalre</t>
  </si>
  <si>
    <t>v.v. Pracht En Praal - Akersloot</t>
  </si>
  <si>
    <t>v.v. Zang En Kleur - Asten</t>
  </si>
  <si>
    <t>v.v. Gooi En Eemland - Baarn</t>
  </si>
  <si>
    <t>v.v. Zang En Kleur  - Boskoop</t>
  </si>
  <si>
    <t>v.v.  De Goudvink Bergeijk - Bergeijk</t>
  </si>
  <si>
    <t>v.v. Kds Broek In Waterland - Broek In Waterland</t>
  </si>
  <si>
    <t>v.v.Vogelvreugd - Bellingwolde</t>
  </si>
  <si>
    <t>v.v.  Beo - Bolsward</t>
  </si>
  <si>
    <t>v.v. Zang En Kleur - Dokkum</t>
  </si>
  <si>
    <t>v.v. De Vogelliefhebbers Walcheren - Veere</t>
  </si>
  <si>
    <t>v.v. Onze Vogels Westerkwartier - Grootegast</t>
  </si>
  <si>
    <t>v.v. Zang En Kleur - Geffen</t>
  </si>
  <si>
    <t>v.v. Kleur En Fleur - Den Ham</t>
  </si>
  <si>
    <t>v.v.Tropica - Heemskerk</t>
  </si>
  <si>
    <t>v.v. Harderwijker Vogelliefhebbers - Harderwijk 1</t>
  </si>
  <si>
    <t>v.v. Zang En Kleur - Kapelle Biezelinge</t>
  </si>
  <si>
    <t>v.v. Zang En Kleur - Kloosterzande</t>
  </si>
  <si>
    <t>v.v. Zang En Kleur - Nijverdal Hellendoorn</t>
  </si>
  <si>
    <t>v.v. Zang En Kleur - Opheusden</t>
  </si>
  <si>
    <t>v.v. De Natuur En Vogelvrienden - Roosendaal 1</t>
  </si>
  <si>
    <t>v.v. Zang En Kleur - Reusel</t>
  </si>
  <si>
    <t>v.v. Vogels En Vriendschap - Rotterdam 7</t>
  </si>
  <si>
    <t>v.v. De Veenendaalse Vogelvrienden - Veenendaal</t>
  </si>
  <si>
    <t>Vol. Ver. 'T Hoogeland - Warffum  Uithuizen</t>
  </si>
  <si>
    <t>1e Wagenbergse v.v. - Wagenberg</t>
  </si>
  <si>
    <t>v.v. Zang En Kleur - Woudenberg</t>
  </si>
  <si>
    <t>v.v. Vogelvreugd 79 - Ijzendijke</t>
  </si>
  <si>
    <t>v.v.De Edelzanger  - Zwartsluis</t>
  </si>
  <si>
    <t>v.v. Kleur En Zang  - Zeeland</t>
  </si>
  <si>
    <t>218</t>
  </si>
  <si>
    <t>219</t>
  </si>
  <si>
    <t>305</t>
  </si>
  <si>
    <t>308</t>
  </si>
  <si>
    <t>311</t>
  </si>
  <si>
    <t>319</t>
  </si>
  <si>
    <t>320</t>
  </si>
  <si>
    <t>324</t>
  </si>
  <si>
    <t>332</t>
  </si>
  <si>
    <t>334</t>
  </si>
  <si>
    <t>336</t>
  </si>
  <si>
    <t>341</t>
  </si>
  <si>
    <t>342</t>
  </si>
  <si>
    <t>343</t>
  </si>
  <si>
    <t>350</t>
  </si>
  <si>
    <t>358</t>
  </si>
  <si>
    <t>402</t>
  </si>
  <si>
    <t>408</t>
  </si>
  <si>
    <t>409</t>
  </si>
  <si>
    <t>420</t>
  </si>
  <si>
    <t>421</t>
  </si>
  <si>
    <t>429</t>
  </si>
  <si>
    <t>430</t>
  </si>
  <si>
    <t>432</t>
  </si>
  <si>
    <t>440</t>
  </si>
  <si>
    <t>442</t>
  </si>
  <si>
    <t>448</t>
  </si>
  <si>
    <t>450</t>
  </si>
  <si>
    <t>455</t>
  </si>
  <si>
    <t>456</t>
  </si>
  <si>
    <t>460</t>
  </si>
  <si>
    <t>461</t>
  </si>
  <si>
    <t>462</t>
  </si>
  <si>
    <t>473</t>
  </si>
  <si>
    <t>474</t>
  </si>
  <si>
    <t>505</t>
  </si>
  <si>
    <t>507</t>
  </si>
  <si>
    <t>508</t>
  </si>
  <si>
    <t>521</t>
  </si>
  <si>
    <t>529</t>
  </si>
  <si>
    <t>541</t>
  </si>
  <si>
    <t>Huurkooien gevraagd</t>
  </si>
  <si>
    <t>Indien de in te vullen kolom grijs is en de cel rood wordt als u een getal intikt worden er geen huurkooien</t>
  </si>
  <si>
    <t>Maak uw keuze op Ja/Nee zetten</t>
  </si>
  <si>
    <t>▲ altijd ingevuld houden, wordt er geen catalogus/porto gevraagd dan € 0,00 invullen</t>
  </si>
  <si>
    <t>HK</t>
  </si>
  <si>
    <t>beschikbaargesteld. U moet dan de getallen uit deze cellen halen.</t>
  </si>
  <si>
    <t>U moet dan de getallen uit deze cellen verwijderen.</t>
  </si>
  <si>
    <t>Handleiding invullen voor het Digitale Inschrijfformulier</t>
  </si>
  <si>
    <t>Kl.Kan.Lutino intensief witte pennen</t>
  </si>
  <si>
    <t>Kl.Kan.Lutino-ivoor intensief witte pennen</t>
  </si>
  <si>
    <t>Kl.Kan.Lipochroom geel-ivoor mozaiek T1</t>
  </si>
  <si>
    <t>Kl.Kan.Lipochroom geel-ivoor mozaiek T2</t>
  </si>
  <si>
    <t>Kl.Kan.Lipochroom rubino-ivoor intensief witte pennen</t>
  </si>
  <si>
    <t>Kl.Kan.Melanine zwart grijsvleugel geelivoor intensief</t>
  </si>
  <si>
    <t>Kl.Kan.Melanine zwart grijsvleugel geelivoor schimmel</t>
  </si>
  <si>
    <t>Kl.Kan.Melanine zwart grijsvleugel roodivoor intensief</t>
  </si>
  <si>
    <t>Kl.Kan.Melanine zwart grijsvleugel roodivoor schimmel</t>
  </si>
  <si>
    <t>Kl.Kan.Melanine zwart grijsvleugel geelivoor mozaiek T2</t>
  </si>
  <si>
    <t>Kl.Kan.Melanine zwart grijsvleugel roodivoor mozaiek T1</t>
  </si>
  <si>
    <t>Kl.Kan.Melanine zwart grijsvleugel roodivoor mozaiek T2</t>
  </si>
  <si>
    <t>Kl.Kan.Melanine Satimax wit dominant</t>
  </si>
  <si>
    <t>Kl.Kan.Melanine Satimax wit</t>
  </si>
  <si>
    <t>Kl.Kan.Melanine Satimax geel intensief</t>
  </si>
  <si>
    <t>Kl.Kan.Melanine Satimax geelivoor intensief</t>
  </si>
  <si>
    <t>Kl.Kan.Melanine Satimax geel schimmel</t>
  </si>
  <si>
    <t>Kl.Kan.Melanine Satimax geelivoor schimmel</t>
  </si>
  <si>
    <t>Kl.Kan.Melanine Satimax rood intensief</t>
  </si>
  <si>
    <t>Kl.Kan.Melanine Satimax roodivoor intensief</t>
  </si>
  <si>
    <t>Kl.Kan.Melanine Satimax rood schimmel</t>
  </si>
  <si>
    <t>Kl.Kan.Melanine Satimax roodivoor schimmel</t>
  </si>
  <si>
    <t>Kl.Kan.Melanine Satimax geel mozaiek T1</t>
  </si>
  <si>
    <t>Kl.Kan.Melanine Satimax geelivoor mozaiek T1</t>
  </si>
  <si>
    <t>Kl.Kan.Melanine Satimax geel mozaiek T2</t>
  </si>
  <si>
    <t>Kl.Kan.Melanine Satimax geelivoor mozaiek T2</t>
  </si>
  <si>
    <t>Kl.Kan.Melanine Satimax rood mozaiek T1</t>
  </si>
  <si>
    <t>Kl.Kan.Melanine Satimax roodivoor mozaiek T1</t>
  </si>
  <si>
    <t>Kl.Kan.Melanine Satimax rood mozaiek T2</t>
  </si>
  <si>
    <t>Kl.Kan.Melanine Satimax roodivoor mozaiek T2</t>
  </si>
  <si>
    <t>Kl.Kan.Nieuwe niet erkende mut. en comb. zwart serie</t>
  </si>
  <si>
    <t>Kl.Kan.Nieuwe erkende mut. en comb. (in standaard) zwart serie</t>
  </si>
  <si>
    <t>Kl.Kan.Nieuwe niet erkende mut. en comb. bruin serie</t>
  </si>
  <si>
    <t>Kl.Kan.Nieuwe erkende mut. en comb. (in standaard) bruin serie</t>
  </si>
  <si>
    <t>Kl.Kan.Nieuwe nog niet erkende mut. en comb. agaat serie</t>
  </si>
  <si>
    <t>Kl.Kan.Nieuwe erkende mut. en comb. (in standaard) agaat serie</t>
  </si>
  <si>
    <t>Kl.Kan.Nieuwe niet erkende mut. en comb. isabel serie</t>
  </si>
  <si>
    <t>Kl.Kan.Nieuwe erkende mut. en comb. (in standaard) isabel serie</t>
  </si>
  <si>
    <t>Post.Kan.Arriciato gigante italiano (AGI) alle witfactorigen</t>
  </si>
  <si>
    <t>Post.Kan.Rasmi lipochroom</t>
  </si>
  <si>
    <t>Post.Kan.Rasmi Melanine</t>
  </si>
  <si>
    <t>Post.Kan.Rasmi bont</t>
  </si>
  <si>
    <t>Post.Kan.Rasmi witfactorig</t>
  </si>
  <si>
    <t>Post.Kanalentino wit</t>
  </si>
  <si>
    <t>Post.Kanalentino rood intensief</t>
  </si>
  <si>
    <t>Post.Kanalentino rood scimmel</t>
  </si>
  <si>
    <t>Post.Kan.Lancashire gladkop geel lipochroom intensief</t>
  </si>
  <si>
    <t>Post.Kan.Lancashire gekuifd geel lipochroom intensief</t>
  </si>
  <si>
    <t>Post.Kan.Rheinlander gladkop geel lipochroom intensief</t>
  </si>
  <si>
    <t>Post.Kan.Rheinlander gladkop geel lipochroom schimmel</t>
  </si>
  <si>
    <t>Post.Kan.Rheinlander gladkop rood lipochroom intensief</t>
  </si>
  <si>
    <t>Post.Kan.Rheinlander gladkop rood lipochroom schimmel</t>
  </si>
  <si>
    <t>Post.Kan.Rheinlander gekuifd geel lipochroom intensief</t>
  </si>
  <si>
    <t>Post.Kan.Rheinlander gekuifd geel lipochroom schimmel</t>
  </si>
  <si>
    <t>Post.Kan.Rheinlander gekuifd rood lipochroom intensief</t>
  </si>
  <si>
    <t>Post.Kan.Rheinlander gekuifd rood lipochroom schimmel</t>
  </si>
  <si>
    <t>Post.Kancotch Fancy lipochroom intensief</t>
  </si>
  <si>
    <t>Post.Kancotch Fancy lipochroom schimmel</t>
  </si>
  <si>
    <t>Post.Kancotch Fancy melanine intensief</t>
  </si>
  <si>
    <t>Post.Kancotch Fancy melanine schimmel</t>
  </si>
  <si>
    <t>Post.Kancotch Fancy bont intensief</t>
  </si>
  <si>
    <t>Post.Kancotch Fancy bont schimmel</t>
  </si>
  <si>
    <t>Post.Kancotch Fancy alle witfactorigen</t>
  </si>
  <si>
    <t>Post.Kan.Raza Espanol lipochroom geel intensief</t>
  </si>
  <si>
    <t>Post.Kan.Raza Espanol lipochroom geel schimmel</t>
  </si>
  <si>
    <t>Post.Kan.Raza Espanol melanine geel intensief</t>
  </si>
  <si>
    <t>Post.Kan.Raza Espanol melanine geel schimmel</t>
  </si>
  <si>
    <t>Post.Kan.Raza Espanol bont geel intensief</t>
  </si>
  <si>
    <t>Post.Kan.Raza Espanol bont geel schimmel</t>
  </si>
  <si>
    <t>Post.Kan.Raza Espanol lipochroom rood intensief</t>
  </si>
  <si>
    <t>Post.Kan.Raza Espanol lipochroom rood schimmel</t>
  </si>
  <si>
    <t>Post.Kan.Raza Espanol melanine rood intensief</t>
  </si>
  <si>
    <t>Post.Kan.Raza Espanol melanine rood schimmel</t>
  </si>
  <si>
    <t>Post.Kan.Raza Espanol bont rood intensief</t>
  </si>
  <si>
    <t>Post.Kan.Raza Espanol bont rood schimmel</t>
  </si>
  <si>
    <t>Post.Kan.Norwich lipochroom geel intensief</t>
  </si>
  <si>
    <t>Post.Kan.Norwich lipochroom geel schimmel</t>
  </si>
  <si>
    <t>Post.Kan.Norwich melanine geel intensief</t>
  </si>
  <si>
    <t>Post.Kan.Norwich melanine geel schimmel</t>
  </si>
  <si>
    <t>Post.Kan.Norwich bont geel intensief</t>
  </si>
  <si>
    <t>Post.Kan.Norwich bont geel schimmel</t>
  </si>
  <si>
    <t>Post.Kan.Norwich lipochroom rood intensief</t>
  </si>
  <si>
    <t>Post.Kan.Norwich lipochroom rood schimmel</t>
  </si>
  <si>
    <t>Post.Kan.Norwich melanine rood intensief</t>
  </si>
  <si>
    <t>Post.Kan.Norwich melanine roodschimmel</t>
  </si>
  <si>
    <t>Post.Kan.Norwich bont rood intensief</t>
  </si>
  <si>
    <t>Post.Kan.Norwich bont rood schimmel</t>
  </si>
  <si>
    <t>Post.Kan.Duitse kuif geelivoor intensief witte pennen</t>
  </si>
  <si>
    <t>Post.Kan.Duitse kuif lutino-ivoor intensief witte pennen</t>
  </si>
  <si>
    <t>Post.Kan.Duitse kuif lutino-ivoor schimmel witte pennen</t>
  </si>
  <si>
    <t>Post.Kan.Duitse kuif roodivoor intensief witte pennen</t>
  </si>
  <si>
    <t>Post.Kan.Duitse kuif rubino-ivoor intensief witte pennen</t>
  </si>
  <si>
    <t>Post.Kan.Duitse kuif rubino-ivoor schimmel witte pennen</t>
  </si>
  <si>
    <t>Post.Kan.Duitse kuif zwartserie mut. intensief</t>
  </si>
  <si>
    <t>Post.Kan.Duitse kuif zwartserie mut. schimmel</t>
  </si>
  <si>
    <t>Post.Kan.Duitse kuif zwartserie mut. mozaiek T1</t>
  </si>
  <si>
    <t>Post.Kan.Duitse kuif zwartserie mut. mozaiek T2</t>
  </si>
  <si>
    <t>Post.Kan.Duitse kuif bruinserie mut. intensief</t>
  </si>
  <si>
    <t>Post.Kan.Duitse kuif bruinserie mut. schimmel</t>
  </si>
  <si>
    <t>Post.Kan.Duitse kuif bruinserie mut. mozaiek T1</t>
  </si>
  <si>
    <t>Post.Kan.Duitse kuif bruinserie mut. mozaiek T2</t>
  </si>
  <si>
    <t>Post.Kan.Duitse kuif agaatserie mut. intensief</t>
  </si>
  <si>
    <t>Post.Kan.Duitse kuif agaatserie mut. schimmel</t>
  </si>
  <si>
    <t>Post.Kan.Duitse kuif agaatserie mut. mozaiek T1</t>
  </si>
  <si>
    <t>Post.Kan.Duitse kuif agaatserie mut. mozaiek T2</t>
  </si>
  <si>
    <t>Post.Kan.Duitse kuif isabelserie mut. intensief</t>
  </si>
  <si>
    <t>Post.Kan.Duitse kuif isabelserie mut. schimmel</t>
  </si>
  <si>
    <t>Post.Kan.Duitse kuif isabelserie mut. mozaiek T1</t>
  </si>
  <si>
    <t>Post.Kan.Duitse kuif isabelserie mut. mozaiek T2</t>
  </si>
  <si>
    <t>Post.Kan.London Fancy wit</t>
  </si>
  <si>
    <t>Post.Kan.Columbus Fancy gladkop lipochroom geel intensief</t>
  </si>
  <si>
    <t>Post.Kan.Columbus Fancy gladkop lipochroom geel schimmel</t>
  </si>
  <si>
    <t>Post.Kan.Columbus Fancy gekuifd lipochroom geel intensief</t>
  </si>
  <si>
    <t>Post.Kan.Columbus Fancy gekuifd lipochroom geel schimmel</t>
  </si>
  <si>
    <t>Post.Kantafford Canary gladkop rood lipochroom intensief</t>
  </si>
  <si>
    <t>Post.Kantafford Canary gladkop rood lipochroom schimmel</t>
  </si>
  <si>
    <t>Post.Kantafford Canary gladkop rood melanine intensief</t>
  </si>
  <si>
    <t>Post.Kantafford Canary gladkop rood melanine schimmel</t>
  </si>
  <si>
    <t>Post.Kantafford Canary gladkop rood bont intensief</t>
  </si>
  <si>
    <t>Post.Kantafford Canary gladkop rood bont schimmel</t>
  </si>
  <si>
    <t>Post.Kantafford Canary gekuifd rood lipochroom intensief</t>
  </si>
  <si>
    <t>Post.Kantafford Canary gekuifd rood lipochroom schimmel</t>
  </si>
  <si>
    <t>Post.Kantafford Canary gekuifd rood melanine intensief</t>
  </si>
  <si>
    <t>Post.Kantafford Canary gekuifd rood melanine schimmel</t>
  </si>
  <si>
    <t>Post.Kantafford Canary gekuifd rood bont intensief</t>
  </si>
  <si>
    <t>Post.Kantafford Canary gekuifd rood bont schimmel</t>
  </si>
  <si>
    <t>Post.Kan.Vectis intensief</t>
  </si>
  <si>
    <t>Post.Kan.Vectis schimmel</t>
  </si>
  <si>
    <t>Post.Kan.Nieuwe nog niet erkende rassen (niet gefriseerd &amp; 3 nieuwe kenmerken)</t>
  </si>
  <si>
    <t>Zebravink grijs man</t>
  </si>
  <si>
    <t>Zebravink grijs pop</t>
  </si>
  <si>
    <t>Zebravink bruin man</t>
  </si>
  <si>
    <t>Zebravink bruin pop</t>
  </si>
  <si>
    <t>Zebravink bleekrug grijs man</t>
  </si>
  <si>
    <t>Zebravink bleekrug grijs pop</t>
  </si>
  <si>
    <t>Zebravink bleekrug bruin man</t>
  </si>
  <si>
    <t>Zebravink bleekrug bruin pop</t>
  </si>
  <si>
    <t>Zebravink masker grijs man</t>
  </si>
  <si>
    <t>Zebravink masker grijs pop</t>
  </si>
  <si>
    <t>Zebravink masker bruin man</t>
  </si>
  <si>
    <t>Zebravink masker bruin pop</t>
  </si>
  <si>
    <t>Zebravink SL ino grijs man</t>
  </si>
  <si>
    <t>Zebravink SL ino grijs pop</t>
  </si>
  <si>
    <t>Zebravink SL ino bruin man</t>
  </si>
  <si>
    <t>Zebravink SL ino bruin pop</t>
  </si>
  <si>
    <t>Zebravinken bont grijs man serie inclusief alle mut</t>
  </si>
  <si>
    <t>Zebravinken bont grijs pop serie inclusief alle mut</t>
  </si>
  <si>
    <t>Zebravinken bont bruin man serie inclusief alle mut</t>
  </si>
  <si>
    <t>Zebravinken bont bruin pop serie inclusief alle mut</t>
  </si>
  <si>
    <t>Zebravinken bont bleekrug man serie inclusief alle mut</t>
  </si>
  <si>
    <t>Zebravinken bont bleekrug pop serie inclusief alle mut</t>
  </si>
  <si>
    <t>Zebravink getekende witkop grijs serie m/p</t>
  </si>
  <si>
    <t>Zebravink getekende witkop bruin serie m/p</t>
  </si>
  <si>
    <t>Zebravink getekende met cap grijs serie m/p</t>
  </si>
  <si>
    <t>Zebravink getekende met cap bruin serie m/p</t>
  </si>
  <si>
    <t>Zebravink overig getekende grijs serie m/p</t>
  </si>
  <si>
    <t>Zebravink overig getekende bruin serie m/p</t>
  </si>
  <si>
    <t>Zebravink oranjeborst grijs man</t>
  </si>
  <si>
    <t>Zebravink oranjeborst grijs pop</t>
  </si>
  <si>
    <t>Zebravink oranjeborst bruin man</t>
  </si>
  <si>
    <t>Zebravink oranjeborst bruin pop</t>
  </si>
  <si>
    <t>Zebravink oranjeborst bleekrug grijs man</t>
  </si>
  <si>
    <t>Zebravink oranjeborst bleekrug grijs pop</t>
  </si>
  <si>
    <t>Zebravink oranjeborst bleekrug bruin man</t>
  </si>
  <si>
    <t>Zebravink oranjeborst bleekrug bruin pop</t>
  </si>
  <si>
    <t>Zebravink oranjeborst masker grijs man</t>
  </si>
  <si>
    <t>Zebravink oranjeborst masker grijs pop</t>
  </si>
  <si>
    <t>Zebravink oranjeborst masker bruin man</t>
  </si>
  <si>
    <t>Zebravink oranjeborst masker bruin pop</t>
  </si>
  <si>
    <t>Zebravink oranjeborst topaas grijs man</t>
  </si>
  <si>
    <t>Zebravink oranjeborst topaas grijs pop</t>
  </si>
  <si>
    <t>Zebravink oranjeborst topaas bruin man</t>
  </si>
  <si>
    <t>Zebravink oranjeborst topaas bruin pop</t>
  </si>
  <si>
    <t>Zebravink oranjeborst topaas bleekrug grijs man</t>
  </si>
  <si>
    <t>Zebravink oranjeborst topaas bleekrug grijs pop</t>
  </si>
  <si>
    <t>Zebravink oranjeborst witborst grijs man</t>
  </si>
  <si>
    <t>Zebravink oranjeborst witborst grijs pop</t>
  </si>
  <si>
    <t>Zebravink oranjeborst witborst bruin man</t>
  </si>
  <si>
    <t>Zebravink oranjeborst witborst bruin pop</t>
  </si>
  <si>
    <t>Zebravink oranjeborst witborst bleekrug grijs man</t>
  </si>
  <si>
    <t>Zebravink oranjeborst witborst bleekrug grijs pop</t>
  </si>
  <si>
    <t>Zebravink oranjeborst isabel grijs man</t>
  </si>
  <si>
    <t>Zebravink oranjeborst isabel grijs pop</t>
  </si>
  <si>
    <t>Zebravink oranjeborst isabel bruin man</t>
  </si>
  <si>
    <t>Zebravink oranjeborst isabel bruin pop</t>
  </si>
  <si>
    <t>Zebravink oranjeborst wang grijs man</t>
  </si>
  <si>
    <t>Zebravink oranjeborst wang grijs pop</t>
  </si>
  <si>
    <t>Zebravink oranjeborst wang bruin man</t>
  </si>
  <si>
    <t>Zebravink oranjeborst wang bruin pop</t>
  </si>
  <si>
    <t>Zebravink oranjeborst zwartborst grijs man</t>
  </si>
  <si>
    <t>Zebravink oranjeborst zwartborst grijs pop</t>
  </si>
  <si>
    <t>Zebravink oranjeborst zwartborst bruin man</t>
  </si>
  <si>
    <t>Zebravink oranjeborst zwartborst bruin pop</t>
  </si>
  <si>
    <t>Zebravink oranjeborst zwartborst bleekrug grijs man</t>
  </si>
  <si>
    <t>Zebravink oranjeborst zwartborst bleekrug grijs pop</t>
  </si>
  <si>
    <t>Zebravink oranjeborst zwartborst bleekrug bruin man</t>
  </si>
  <si>
    <t>Zebravink oranjeborst zwartborst bleekrug bruin pop</t>
  </si>
  <si>
    <t>Zebravink oranjeborst zwartborst masker grijs man</t>
  </si>
  <si>
    <t>Zebravink oranjeborst zwartborst masker grijs pop</t>
  </si>
  <si>
    <t>Zebravink oranjeborst zwartborst masker bruin man</t>
  </si>
  <si>
    <t>Zebravink oranjeborst zwartborst masker bruin pop</t>
  </si>
  <si>
    <t>Zebravink oranjeborst zwartborst topaas grijs man</t>
  </si>
  <si>
    <t>Zebravink oranjeborst zwartborst topaas grijs pop</t>
  </si>
  <si>
    <t>Zebravink oranjeborst zwartborst topaas bruin man</t>
  </si>
  <si>
    <t>Zebravink oranjeborst zwartborst topaas bruin pop</t>
  </si>
  <si>
    <t>Zebravink oranjeborst zwartborst topaas bleekrug grijs man</t>
  </si>
  <si>
    <t>Zebravink oranjeborst zwartborst topaas bleekrug grijs pop</t>
  </si>
  <si>
    <t>Zebravink oranjeborst zwartborst witborst grijs man</t>
  </si>
  <si>
    <t>Zebravink oranjeborst zwartborst witborst grijs pop</t>
  </si>
  <si>
    <t>Zebravink oranjeborst zwartborst witborst bruin man</t>
  </si>
  <si>
    <t>Zebravink oranjeborst zwartborst witborst bruin pop</t>
  </si>
  <si>
    <t>Zebravink oranjeborst zwartborst isabel grijs man</t>
  </si>
  <si>
    <t>Zebravink oranjeborst zwartborst isabel grijs pop</t>
  </si>
  <si>
    <t>Zebravink oranjeborst zwartborst isabel bruin man</t>
  </si>
  <si>
    <t>Zebravink oranjeborst zwartborst isabel bruin pop</t>
  </si>
  <si>
    <t>Zebravink oranjeborst zwartborst wang grijs man</t>
  </si>
  <si>
    <t>Zebravink oranjeborst zwartborst wang grijs pop</t>
  </si>
  <si>
    <t>Zebravink oranjeborst zwartborst wang bruin man</t>
  </si>
  <si>
    <t>Zebravink oranjeborst zwartborst wang bruin pop</t>
  </si>
  <si>
    <t>Zebravink oranjeborst blackface grijs man</t>
  </si>
  <si>
    <t>Zebravink oranjeborst blackface grijs pop</t>
  </si>
  <si>
    <t>Zebravink oranjeborst blackface bruin man</t>
  </si>
  <si>
    <t>Zebravink oranjeborst blackface bruin pop</t>
  </si>
  <si>
    <t>Zebravink oranjeborst blackface bleekrug grijs man</t>
  </si>
  <si>
    <t>Zebravink oranjeborst blackface bleekrug grijs pop</t>
  </si>
  <si>
    <t>Zebravink oranjeborst blackface bleekrug bruin man</t>
  </si>
  <si>
    <t>Zebravink oranjeborst blackface bleekrug bruin pop</t>
  </si>
  <si>
    <t>Zebravink oranjeborst blackface masker grijs man</t>
  </si>
  <si>
    <t>Zebravink oranjeborst blackface masker grijs pop</t>
  </si>
  <si>
    <t>Zebravink oranjeborst blackface masker bruin man</t>
  </si>
  <si>
    <t>Zebravink oranjeborst blackface masker bruin pop</t>
  </si>
  <si>
    <t>Zebravink oranjeborst blackface topaas grijs man</t>
  </si>
  <si>
    <t>Zebravink oranjeborst blackface topaas grijs pop</t>
  </si>
  <si>
    <t>Zebravink oranjeborst blackface topaas bruin man</t>
  </si>
  <si>
    <t>Zebravink oranjeborst blackface topaas bruin pop</t>
  </si>
  <si>
    <t>Zebravink oranjeborst blackface topaas bleekrug grijs man</t>
  </si>
  <si>
    <t>Zebravink oranjeborst blackface topaas bleekrug grijs pop</t>
  </si>
  <si>
    <t>Zebravink oranjeborst blackface isabel grijs man</t>
  </si>
  <si>
    <t>Zebravink oranjeborst blackface isabel grijs pop</t>
  </si>
  <si>
    <t>Zebravink oranjeborst blackface isabel bruin man</t>
  </si>
  <si>
    <t>Zebravink oranjeborst blackface isabel bruin pop</t>
  </si>
  <si>
    <t>Zebravink oranjeborst zwartborst blackface grijs man</t>
  </si>
  <si>
    <t>Zebravink oranjeborst zwartborst blackface grijs pop</t>
  </si>
  <si>
    <t>Zebravink oranjeborst zwartborst blackface bruin man</t>
  </si>
  <si>
    <t>Zebravink oranjeborst zwartborst blackface bruin pop</t>
  </si>
  <si>
    <t>Zebravink oranjeborst zwartborst blackface bleekrug grijs man</t>
  </si>
  <si>
    <t>Zebravink oranjeborst zwartborst blackface bleekrug grijs pop</t>
  </si>
  <si>
    <t>Zebravink oranjeborst zwartborst blackface bleekrug bruin man</t>
  </si>
  <si>
    <t>Zebravink oranjeborst zwartborst blackface bleekrug bruin pop</t>
  </si>
  <si>
    <t>Zebravink oranjeborst zwartborst blackface masker grijs man</t>
  </si>
  <si>
    <t>Zebravink oranjeborst zwartborst blackface masker grijs pop</t>
  </si>
  <si>
    <t>Zebravink oranjeborst zwartborst blackface masker bruin man</t>
  </si>
  <si>
    <t>Zebravink oranjeborst zwartborst blackface masker bruin pop</t>
  </si>
  <si>
    <t>Zebravink oranjeborst zwartborst blackface topaas grijs man</t>
  </si>
  <si>
    <t>Zebravink oranjeborst zwartborst blackface topaas grijs pop</t>
  </si>
  <si>
    <t>Zebravink oranjeborst zwartborst blackface topaas bruin man</t>
  </si>
  <si>
    <t>Zebravink oranjeborst zwartborst blackface topaas bruin pop</t>
  </si>
  <si>
    <t>Zebravink oranjeborst zwartborst blackface topaas bleekrug grijs man</t>
  </si>
  <si>
    <t>Zebravink oranjeborst zwartborst blackface topaas bleekrug grijs pop</t>
  </si>
  <si>
    <t>Zebravink oranjeborst zwartborst blackface isabel grijs man</t>
  </si>
  <si>
    <t>Zebravink oranjeborst zwartborst blackface isabel grijs pop</t>
  </si>
  <si>
    <t>Zebravink oranjeborst zwartborst blackface isabel bruin man</t>
  </si>
  <si>
    <t>Zebravink oranjeborst zwartborst blackface isabel bruin pop</t>
  </si>
  <si>
    <t>Zebravink zwartborst grijs man</t>
  </si>
  <si>
    <t>Zebravink zwartborst grijs pop</t>
  </si>
  <si>
    <t>Zebravink zwartborst bruin man</t>
  </si>
  <si>
    <t>Zebravink zwartborst bruin pop</t>
  </si>
  <si>
    <t>Zebravink zwartborst bleekrug grijs man</t>
  </si>
  <si>
    <t>Zebravink zwartborst bleekrug grijs pop</t>
  </si>
  <si>
    <t>Zebravink zwartborst bleekrug bruin man</t>
  </si>
  <si>
    <t>Zebravink zwartborst bleekrug bruin pop</t>
  </si>
  <si>
    <t>Zebravink zwartborst masker grijs man</t>
  </si>
  <si>
    <t>Zebravink zwartborst masker grijs pop</t>
  </si>
  <si>
    <t>Zebravink zwartborst masker bruin man</t>
  </si>
  <si>
    <t>Zebravink zwartborst masker bruin pop</t>
  </si>
  <si>
    <t>Zebravink zwartborst topaas grijs man</t>
  </si>
  <si>
    <t>Zebravink zwartborst topaas grijs pop</t>
  </si>
  <si>
    <t>Zebravink zwartborst topaas bruin man</t>
  </si>
  <si>
    <t>Zebravink zwartborst topaas bruin pop</t>
  </si>
  <si>
    <t>Zebravink zwartborst topaas bleekrug grijs man</t>
  </si>
  <si>
    <t>Zebravink zwartborst topaas bleekrug grijs pop</t>
  </si>
  <si>
    <t>Zebravink zwartborst witborst grijs man</t>
  </si>
  <si>
    <t>Zebravink zwartborst witborst grijs pop</t>
  </si>
  <si>
    <t>Zebravink zwartborst witborst bruin man</t>
  </si>
  <si>
    <t>Zebravink zwartborst witborst bruin pop</t>
  </si>
  <si>
    <t>Zebravink zwartborst witborst bleekrug grijs man</t>
  </si>
  <si>
    <t>Zebravink zwartborst witborst bleekrug grijs pop</t>
  </si>
  <si>
    <t>Zebravink zwartborst isabel grijs man</t>
  </si>
  <si>
    <t>Zebravink zwartborst isabel grijs pop</t>
  </si>
  <si>
    <t>Zebravink zwartborst isabel bruin man</t>
  </si>
  <si>
    <t>Zebravink zwartborst isabel bruin pop</t>
  </si>
  <si>
    <t>Zebravink zwartborst wang grijs man</t>
  </si>
  <si>
    <t>Zebravink zwartborst wang grijs pop</t>
  </si>
  <si>
    <t>Zebravink zwartborst wang bruin man</t>
  </si>
  <si>
    <t>Zebravink zwartborst wang bruin pop</t>
  </si>
  <si>
    <t>Zebravink zwartborst bleekwang grijs man</t>
  </si>
  <si>
    <t>Zebravink zwartborst bleekwang bruin man</t>
  </si>
  <si>
    <t>Zebravink zwartborst gezoomd grijs man</t>
  </si>
  <si>
    <t>Zebravink zwartborst gezoomd grijs pop</t>
  </si>
  <si>
    <t>Zebravink zwartborst blackface grijs man</t>
  </si>
  <si>
    <t>Zebravink zwartborst blackface grijs pop</t>
  </si>
  <si>
    <t>Zebravink zwartborst blackface bruin man</t>
  </si>
  <si>
    <t>Zebravink zwartborst blackface bruin pop</t>
  </si>
  <si>
    <t>Zebravink zwartborst blackface bleekrug grijs man</t>
  </si>
  <si>
    <t>Zebravink zwartborst blackface bleekrug grijs pop</t>
  </si>
  <si>
    <t>Zebravink zwartborst blackface bleekrug bruin man</t>
  </si>
  <si>
    <t>Zebravink zwartborst blackface bleekrug bruin pop</t>
  </si>
  <si>
    <t>Zebravink zwartborst blackface masker grijs man</t>
  </si>
  <si>
    <t>Zebravink zwartborst blackface masker grijs pop</t>
  </si>
  <si>
    <t>Zebravink zwartborst blackface masker bruin man</t>
  </si>
  <si>
    <t>Zebravink zwartborst blackface masker bruin pop</t>
  </si>
  <si>
    <t>Zebravink zwartborst blackface topaas grijs man</t>
  </si>
  <si>
    <t>Zebravink zwartborst blackface topaas grijs pop</t>
  </si>
  <si>
    <t>Zebravink zwartborst blackface topaas bruin man</t>
  </si>
  <si>
    <t>Zebravink zwartborst blackface topaas bruin pop</t>
  </si>
  <si>
    <t>Zebravink zwartborst blackface topaas bleekrug grijs man</t>
  </si>
  <si>
    <t>Zebravink zwartborst blackface topaas bleekrug grijs pop</t>
  </si>
  <si>
    <t>Zebravink zwartborst blackface isabel grijs man</t>
  </si>
  <si>
    <t>Zebravink zwartborst blackface isabel grijs pop</t>
  </si>
  <si>
    <t>Zebravink zwartborst blackface isabel bruin man</t>
  </si>
  <si>
    <t>Zebravink zwartborst blackface wang grijs man</t>
  </si>
  <si>
    <t>Zebravink zwartborst blackface wang grijs pop</t>
  </si>
  <si>
    <t>Zebravink zwartborst blackface wang bruin man</t>
  </si>
  <si>
    <t>Zebravink zwartborst blackface wang bruin pop</t>
  </si>
  <si>
    <t>Zebravink blackface grijs man</t>
  </si>
  <si>
    <t>Zebravink blackface grijs pop</t>
  </si>
  <si>
    <t>Zebravink blackface bruin man</t>
  </si>
  <si>
    <t>Zebravink blackface bruin pop</t>
  </si>
  <si>
    <t>Zebravink blackface bleekrug grijs man</t>
  </si>
  <si>
    <t>Zebravink blackface bleekrug grijs pop</t>
  </si>
  <si>
    <t>Zebravink blackface bleekrug bruin man</t>
  </si>
  <si>
    <t>Zebravink blackface bleekrug bruin pop</t>
  </si>
  <si>
    <t>Zebravink blackface masker grijs man</t>
  </si>
  <si>
    <t>Zebravink blackface masker grijs pop</t>
  </si>
  <si>
    <t>Zebravink blackface masker bruin man</t>
  </si>
  <si>
    <t>Zebravink blackface masker bruin pop</t>
  </si>
  <si>
    <t>Zebravink blackface topaas grijs man</t>
  </si>
  <si>
    <t>Zebravink blackface topaas grijs pop</t>
  </si>
  <si>
    <t>Zebravink blackface topaas bruin man</t>
  </si>
  <si>
    <t>Zebravink blackface topaas bruin pop</t>
  </si>
  <si>
    <t>Zebravink blackface topaas bleekrug grijs man</t>
  </si>
  <si>
    <t>Zebravink blackface topaas bleekrug grijs pop</t>
  </si>
  <si>
    <t>Zebravink blackface isabel grijs man</t>
  </si>
  <si>
    <t>Zebravink blackface isabel grijs pop</t>
  </si>
  <si>
    <t>Zebravink blackface wang grijs man</t>
  </si>
  <si>
    <t>Zebravink blackface wang grijs pop</t>
  </si>
  <si>
    <t>Zebravink blackface wang bruin man</t>
  </si>
  <si>
    <t>Zebravink blackface wang bruin pop</t>
  </si>
  <si>
    <t>Zebravink blackface bleekwang grijs man</t>
  </si>
  <si>
    <t>Zebravink blackface bleekwang bruin man</t>
  </si>
  <si>
    <t>Zebravink blackface gezoomd grijs man</t>
  </si>
  <si>
    <t>Zebravink blackface gezoomd grijs pop</t>
  </si>
  <si>
    <t>Zebravink zwartwang grijs man</t>
  </si>
  <si>
    <t>Zebravink zwartwang grijs pop</t>
  </si>
  <si>
    <t>Zebravink zwartwang bruin man</t>
  </si>
  <si>
    <t>Zebravink zwartwang bruin pop</t>
  </si>
  <si>
    <t>Zebravink zwartwang bleekrug grijs man</t>
  </si>
  <si>
    <t>Zebravink zwartwang bleekrug grijs pop</t>
  </si>
  <si>
    <t>Zebravink zwartwang bleekrug bruin man</t>
  </si>
  <si>
    <t>Zebravink zwartwang bleekrug bruin pop</t>
  </si>
  <si>
    <t>Zebravink zwartwang masker grijs man</t>
  </si>
  <si>
    <t>Zebravink zwartwang masker grijs pop</t>
  </si>
  <si>
    <t>Zebravink zwartwang masker bruin man</t>
  </si>
  <si>
    <t>Zebravink zwartwang masker bruin pop</t>
  </si>
  <si>
    <t>Zebravink zwartwang charcoal grijs man</t>
  </si>
  <si>
    <t>Zebravink zwartwang charcoal grijs pop</t>
  </si>
  <si>
    <t>Zebravink zwartwang charcoal bruin man</t>
  </si>
  <si>
    <t>Zebravink zwartwang charcoal bruin pop</t>
  </si>
  <si>
    <t>Zebravink zwartwang charcoal bleekrug grijs man</t>
  </si>
  <si>
    <t>Zebravink zwartwang charcoal bleekrug grijs pop</t>
  </si>
  <si>
    <t>Zebravink zwartwang charcoal bleekrug bruin man</t>
  </si>
  <si>
    <t>Zebravink zwartwang charcoal bleekrug bruin pop</t>
  </si>
  <si>
    <t>Zebravink zwartwang charcoal masker grijs man</t>
  </si>
  <si>
    <t>Zebravink zwartwang charcoal masker grijs pop</t>
  </si>
  <si>
    <t>Zebravink zwartwang charcoal masker bruin man</t>
  </si>
  <si>
    <t>Zebravink zwartwang charcoal masker bruin pop</t>
  </si>
  <si>
    <t>Zebravink zwartwang topaas grijs man</t>
  </si>
  <si>
    <t>Zebravink zwartwang topaas grijs pop</t>
  </si>
  <si>
    <t>Zebravink zwartwang topaas bruin man</t>
  </si>
  <si>
    <t>Zebravink zwartwang topaas bruin pop</t>
  </si>
  <si>
    <t>Zebravink zwartwang topaas bleekrug grijs man</t>
  </si>
  <si>
    <t>Zebravink zwartwang topaas bleekrug grijs pop</t>
  </si>
  <si>
    <t>Zebravink zwartwang isabel grijs man</t>
  </si>
  <si>
    <t>Zebravink zwartwang isabel grijs pop</t>
  </si>
  <si>
    <t>Zebravink zwartwang isabel bleekrug grijs man</t>
  </si>
  <si>
    <t>Zebravink zwartwang isabel bleekrug grijs pop</t>
  </si>
  <si>
    <t>Zebravink zwartwang wang grijs man</t>
  </si>
  <si>
    <t>Zebravink zwartwang wang grijs pop</t>
  </si>
  <si>
    <t>Zebravink zwartwang wang bruin man</t>
  </si>
  <si>
    <t>Zebravink zwartwang wang bruin pop</t>
  </si>
  <si>
    <t>Zebravink zwartwang wang bleekrug man</t>
  </si>
  <si>
    <t>Zebravink zwartwang wang bleekrug pop</t>
  </si>
  <si>
    <t>Zebravink zwartwang wang bleekrug bruin man</t>
  </si>
  <si>
    <t>Zebravink zwartwang wang bleekrug bruin pop</t>
  </si>
  <si>
    <t>Zebravink zwartwang gezoomd grijs man</t>
  </si>
  <si>
    <t>Zebravink zwartwang gezoomd grijs pop</t>
  </si>
  <si>
    <t>Zebravink zwartwang zwartborst grijs man</t>
  </si>
  <si>
    <t>Zebravink zwartwang zwartborst grijs pop</t>
  </si>
  <si>
    <t>Zebravink zwartwang zwartborst bruin man</t>
  </si>
  <si>
    <t>Zebravink zwartwang zwartborst bruin pop</t>
  </si>
  <si>
    <t>Zebravink zwartwang zwartborst bleekrug grijs man</t>
  </si>
  <si>
    <t>Zebravink zwartwang zwartborst bleekrug grijs pop</t>
  </si>
  <si>
    <t>Zebravink zwartwang zwartborst bleekrug bruin man</t>
  </si>
  <si>
    <t>Zebravink zwartwang zwartborst bleekrug bruin pop</t>
  </si>
  <si>
    <t>Zebravink zwartwang zwartborst masker grijs man</t>
  </si>
  <si>
    <t>Zebravink zwartwang zwartborst masker grijs pop</t>
  </si>
  <si>
    <t>Zebravink zwartwang zwartborst masker bruin man</t>
  </si>
  <si>
    <t>Zebravink zwartwang zwartborst masker bruin pop</t>
  </si>
  <si>
    <t>Zebravink zwartwang zwartborst topaas grijs man</t>
  </si>
  <si>
    <t>Zebravink zwartwang zwartborst topaas grijs pop</t>
  </si>
  <si>
    <t>Zebravink zwartwang zwartborst topaas bruin man</t>
  </si>
  <si>
    <t>Zebravink zwartwang zwartborst topaas bruin pop</t>
  </si>
  <si>
    <t>Zebravink zwartwang zwartborst isabel grijs man</t>
  </si>
  <si>
    <t>Zebravink zwartwang zwartborst isabel grijs pop</t>
  </si>
  <si>
    <t>Zebravink zwartwang zwartborst isabel bleekrug grijs man</t>
  </si>
  <si>
    <t>Zebravink zwartwang zwartborst isabel bleekrug grijs pop</t>
  </si>
  <si>
    <t>Zebravink zwartwang blackface grijs man</t>
  </si>
  <si>
    <t>Zebravink zwartwang blackface grijs pop</t>
  </si>
  <si>
    <t>Zebravink zwartwang blackface bruin man</t>
  </si>
  <si>
    <t>Zebravink zwartwang blackface bruin pop</t>
  </si>
  <si>
    <t>Zebravink zwartwang blackface bleekrug grijs man</t>
  </si>
  <si>
    <t>Zebravink zwartwang blackface bleekrug grijs pop</t>
  </si>
  <si>
    <t>Zebravink zwartwang blackface bleekrug bruin man</t>
  </si>
  <si>
    <t>Zebravink zwartwang blackface bleekrug bruin pop</t>
  </si>
  <si>
    <t>Zebravink zwartwang blackface masker grijs man</t>
  </si>
  <si>
    <t>Zebravink zwartwang blackface masker grijs pop</t>
  </si>
  <si>
    <t>Zebravink zwartwang blackface masker bruin man</t>
  </si>
  <si>
    <t>Zebravink zwartwang blackface masker bruin pop</t>
  </si>
  <si>
    <t>Zebravink zwartwang blackface topaas grijs man</t>
  </si>
  <si>
    <t>Zebravink zwartwang blackface topaas grijs pop</t>
  </si>
  <si>
    <t>Zebravink zwartwang blackface topaas bruin man</t>
  </si>
  <si>
    <t>Zebravink zwartwang blackface topaas bruin pop</t>
  </si>
  <si>
    <t>Zebravink zwartwang blackface topaas bleekrug grijs man</t>
  </si>
  <si>
    <t>Zebravink zwartwang blackface topaas bleekrug grijs pop</t>
  </si>
  <si>
    <t>Zebravink zwartwang blackface isabel grijs man</t>
  </si>
  <si>
    <t>Zebravink zwartwang blackface isabel grijs pop</t>
  </si>
  <si>
    <t>Zebravink zwartwang zwartborst blackface grijs man</t>
  </si>
  <si>
    <t>Zebravink zwartwang zwartborst blackface grijs pop</t>
  </si>
  <si>
    <t>Zebravink zwartwang zwartborst blackface bruin man</t>
  </si>
  <si>
    <t>Zebravink zwartwang zwartborst blackface bruin pop</t>
  </si>
  <si>
    <t>Zebravink zwartwang zwartborst blackface bleekrug grijs man</t>
  </si>
  <si>
    <t>Zebravink zwartwang zwartborst blackface bleekrug grijs pop</t>
  </si>
  <si>
    <t>Zebravink zwartwang zwartborst blackface bleekrug bruin man</t>
  </si>
  <si>
    <t>Zebravink zwartwang zwartborst blackface bleekrug bruin pop</t>
  </si>
  <si>
    <t>Zebravink zwartwang zwartborst blackface masker grijs man</t>
  </si>
  <si>
    <t>Zebravink zwartwang zwartborst blackface masker grijs pop</t>
  </si>
  <si>
    <t>Zebravink zwartwang zwartborst blackface masker bruin man</t>
  </si>
  <si>
    <t>Zebravink zwartwang zwartborst blackface masker bruin pop</t>
  </si>
  <si>
    <t>Zebravink zwartwang zwartborst blackface isabel grijs man</t>
  </si>
  <si>
    <t>Zebravink zwartwang zwartborst blackface isabel grijs pop</t>
  </si>
  <si>
    <t>Zebravink charcoal grijs man</t>
  </si>
  <si>
    <t>Zebravink charcoal grijs pop</t>
  </si>
  <si>
    <t>Zebravink charcoal bruin man</t>
  </si>
  <si>
    <t>Zebravink charcoal bruin pop</t>
  </si>
  <si>
    <t>Zebravink charcoal bleekrug grijs man</t>
  </si>
  <si>
    <t>Zebravink charcoal bleekrug grijs pop</t>
  </si>
  <si>
    <t>Zebravink charcoal bleekrug bruin man</t>
  </si>
  <si>
    <t>Zebravink charcoal bleekrug bruin pop</t>
  </si>
  <si>
    <t>Zebravink charcoal masker grijs man</t>
  </si>
  <si>
    <t>Zebravink charcoal masker grijs pop</t>
  </si>
  <si>
    <t>Zebravink charcoal masker bruin man</t>
  </si>
  <si>
    <t>Zebravink charcoal masker bruin pop</t>
  </si>
  <si>
    <t>Zebravink pastel grijs man</t>
  </si>
  <si>
    <t>Zebravink pastel grijs pop</t>
  </si>
  <si>
    <t>Zebravink pastel bruin man</t>
  </si>
  <si>
    <t>Zebravink pastel bruin pop</t>
  </si>
  <si>
    <t>Zebravink pastel bleekrug grijs man</t>
  </si>
  <si>
    <t>Zebravink pastel bleekrug grijs pop</t>
  </si>
  <si>
    <t>Zebravink pastel bleekrug bruin man</t>
  </si>
  <si>
    <t>Zebravink pastel bleekrug bruin pop</t>
  </si>
  <si>
    <t>Zebravink pastel masker grijs man</t>
  </si>
  <si>
    <t>Zebravink pastel masker bruin man</t>
  </si>
  <si>
    <t>Zebravink pastel oranjeborst grijs man</t>
  </si>
  <si>
    <t>Zebravink pastel oranjeborst bruin man</t>
  </si>
  <si>
    <t>Zebravink pastel oranjeborst zwartborst grijs man</t>
  </si>
  <si>
    <t>Zebravink pastel oranjeborst zwartborst bruin man</t>
  </si>
  <si>
    <t>Zebravink pastel oranjeborst blackface grijs man</t>
  </si>
  <si>
    <t>Zebravink pastel oranjeborst blackface bruin man</t>
  </si>
  <si>
    <t>Zebravink pastel oranjeborst zwartborst blackface grijs man</t>
  </si>
  <si>
    <t>Zebravink pastel oranjeborst zwartborst blackface bruin man</t>
  </si>
  <si>
    <t>Zebravink pastel zwartborst grijs man</t>
  </si>
  <si>
    <t>Zebravink pastel zwartborst grijs pop</t>
  </si>
  <si>
    <t>Zebravink pastel zwartborst bruin man</t>
  </si>
  <si>
    <t>Zebravink pastel zwartborst bruin pop</t>
  </si>
  <si>
    <t>Zebravink pastel zwartborst bleekrug grijs man</t>
  </si>
  <si>
    <t>Zebravink pastel zwartborst bleekrug grijs pop</t>
  </si>
  <si>
    <t>Zebravink pastel zwartborst bleekrug bruin man</t>
  </si>
  <si>
    <t>Zebravink pastel zwartborst bleekrug bruin pop</t>
  </si>
  <si>
    <t>Zebravink pastel zwartborst blackface grijs man</t>
  </si>
  <si>
    <t>Zebravink pastel zwartborst blackface grijs pop</t>
  </si>
  <si>
    <t>Zebravink pastel zwartborst blackface bruin man</t>
  </si>
  <si>
    <t>Zebravink pastel zwartborst blackface bruin pop</t>
  </si>
  <si>
    <t>Zebravink pastel zwartborst blackface bleekrug grijs man</t>
  </si>
  <si>
    <t>Zebravink pastel zwartborst blackface bleekrug bruin man</t>
  </si>
  <si>
    <t>Zebravink pastel blackface grijs man</t>
  </si>
  <si>
    <t>Zebravink pastel blackface grijs pop</t>
  </si>
  <si>
    <t>Zebravink pastel blackface bruin man</t>
  </si>
  <si>
    <t>Zebravink pastel blackface bruin pop</t>
  </si>
  <si>
    <t>Zebravink pastel blackface bleekrug grijs man</t>
  </si>
  <si>
    <t>Zebravink pastel blackface bleekrug grijs pop</t>
  </si>
  <si>
    <t>Zebravink pastel blackface bleekrug bruin man</t>
  </si>
  <si>
    <t>Zebravink pastel blackface bleekrug bruin pop</t>
  </si>
  <si>
    <t>Zebravink pastel zwartwang grijs man</t>
  </si>
  <si>
    <t>Zebravink pastel zwartwang grijs pop</t>
  </si>
  <si>
    <t>Zebravink pastel zwartwang bruin man</t>
  </si>
  <si>
    <t>Zebravink pastel zwartwang bruin pop</t>
  </si>
  <si>
    <t>Zebravink pastel zwartwang bleekrug grijs man</t>
  </si>
  <si>
    <t>Zebravink pastel zwartwang bleekrug grijs pop</t>
  </si>
  <si>
    <t>Zebravink pastel zwartwang bleekrug bruin man</t>
  </si>
  <si>
    <t>Zebravink pastel zwartwang bleekrug bruin pop</t>
  </si>
  <si>
    <t>Zebravink pastel charcoal grijs man</t>
  </si>
  <si>
    <t>Zebravink pastel charcoal grijs pop</t>
  </si>
  <si>
    <t>Zebravink pastel charcoal bruin man</t>
  </si>
  <si>
    <t>Zebravink pastel charcoal bruin pop</t>
  </si>
  <si>
    <t>Zebravink pastel charcoal bleekrug grijs man</t>
  </si>
  <si>
    <t>Zebravink pastel charcoal bleekrug grijs pop</t>
  </si>
  <si>
    <t>Zebravink pastel charcoal bleekrug bruin man</t>
  </si>
  <si>
    <t>Zebravink pastel charcoal bleekrug bruin pop</t>
  </si>
  <si>
    <t>Zebravink pastel charcoal masker grijs man</t>
  </si>
  <si>
    <t>Zebravink pastel charcoal masker bruin man</t>
  </si>
  <si>
    <t>Zebravink pastel zwartwang zwartborst grijs man</t>
  </si>
  <si>
    <t>Zebravink pastel zwartwang zwartborst grijs pop</t>
  </si>
  <si>
    <t>Zebravink pastel zwartwang zwartborst bruin man</t>
  </si>
  <si>
    <t>Zebravink pastel zwartwang zwartborst bruin pop</t>
  </si>
  <si>
    <t>Zebravink pastel zwartwang zwartborst bleekrug grijs man</t>
  </si>
  <si>
    <t>Zebravink pastel zwartwang zwartborst bleekrug grijs pop</t>
  </si>
  <si>
    <t>Zebravink pastel zwartwang zwartborst bleekrug bruin man</t>
  </si>
  <si>
    <t>Zebravink pastel zwartwang zwartborst bleekrug bruin pop</t>
  </si>
  <si>
    <t>Zebravink pastel zwartwang zwartborst blackface grijs man</t>
  </si>
  <si>
    <t>Zebravink pastel zwartwang zwartborst blackface grijs pop</t>
  </si>
  <si>
    <t>Zebravink pastel zwartwang zwartborst blackface bruin man</t>
  </si>
  <si>
    <t>Zebravink pastel zwartwang zwartborst blackface bruin pop</t>
  </si>
  <si>
    <t>Zebravink pastel zwartwang zwartborst blackface bleekrug grijs man</t>
  </si>
  <si>
    <t>Zebravink pastel zwartwang zwartborst blackface bleekrug bruin man</t>
  </si>
  <si>
    <t>Zebravink pastel witborst grijs man</t>
  </si>
  <si>
    <t>Zebravink pastel witborst grijs pop</t>
  </si>
  <si>
    <t>Zebravink pastel witborst bruin man</t>
  </si>
  <si>
    <t>Zebravink pastel witborst bruin pop</t>
  </si>
  <si>
    <t>Zebravink topaas grijs man</t>
  </si>
  <si>
    <t>Zebravink topaas grijs pop</t>
  </si>
  <si>
    <t>Zebravink topaas bruin man</t>
  </si>
  <si>
    <t>Zebravink topaas bruin pop</t>
  </si>
  <si>
    <t>Zebravink topaas bleekrug grijs man</t>
  </si>
  <si>
    <t>Zebravink topaas bleekrug grijs pop</t>
  </si>
  <si>
    <t>Zebravink topaas bleekrug bruin man</t>
  </si>
  <si>
    <t>Zebravink witborst grijs man</t>
  </si>
  <si>
    <t>Zebravink witborst grijs pop</t>
  </si>
  <si>
    <t>Zebravink witborst bruin man</t>
  </si>
  <si>
    <t>Zebravink witborst bruin pop</t>
  </si>
  <si>
    <t>Zebravink witborst bleekrug grijs man</t>
  </si>
  <si>
    <t>Zebravink witborst bleekrug grijs pop</t>
  </si>
  <si>
    <t>Zebravink witborst bleekrug bruin man</t>
  </si>
  <si>
    <t>Zebravink witborst masker grijs man</t>
  </si>
  <si>
    <t>Zebravink witborst masker bruin man</t>
  </si>
  <si>
    <t>Zebravink witborst isabel grijs man</t>
  </si>
  <si>
    <t>Zebravink witborst isabel bruin man</t>
  </si>
  <si>
    <t>Zebravink witborst isabel bruin pop</t>
  </si>
  <si>
    <t>Zebravink isabel grijs man</t>
  </si>
  <si>
    <t>Zebravink isabel grijs pop</t>
  </si>
  <si>
    <t>Zebravink isabel bruin man</t>
  </si>
  <si>
    <t>Zebravink isabel bruin pop</t>
  </si>
  <si>
    <t>Zebravink isabel bleekrug grijs man</t>
  </si>
  <si>
    <t>Zebravink isabel bleekrug grijs pop</t>
  </si>
  <si>
    <t>Zebravink wang grijs man</t>
  </si>
  <si>
    <t>Zebravink wang grijs pop</t>
  </si>
  <si>
    <t>Zebravink wang bruin man</t>
  </si>
  <si>
    <t>Zebravink wang bruin pop</t>
  </si>
  <si>
    <t>Zebravink wang bleekrug grijs man</t>
  </si>
  <si>
    <t>Zebravink wang bleekrug grijs pop</t>
  </si>
  <si>
    <t>Zebravink wang bleekrug bruin man</t>
  </si>
  <si>
    <t>Zebravink wang bleekrug bruin pop</t>
  </si>
  <si>
    <t>Zebravink bleekwang grijs man</t>
  </si>
  <si>
    <t>Zebravink bleekwang bruin man</t>
  </si>
  <si>
    <t>Zebravink witwang grijs man</t>
  </si>
  <si>
    <t>Zebravink witwang grijs pop</t>
  </si>
  <si>
    <t>Zebravink gezoomd grijs man</t>
  </si>
  <si>
    <t>Zebravink gezoomd grijs pop</t>
  </si>
  <si>
    <t>Zebravink geelsnavel grijs serie man incl. alle mut</t>
  </si>
  <si>
    <t>Zebravink geelsnavel grijs serie pop incl. alle mut</t>
  </si>
  <si>
    <t>Zebravink geelsnavel bruin serie man incl. alle mut</t>
  </si>
  <si>
    <t>Zebravink geelsnavel bruin serie pop incl. alle mut</t>
  </si>
  <si>
    <t>Zebravink geelsnavel bleekrug grijs serie man incl. alle mut</t>
  </si>
  <si>
    <t>Zebravink geelsnavel bleekrug grijs serie pop incl. alle mut</t>
  </si>
  <si>
    <t>Zebravink geelsnavel bleekrug bruin serie man incl. alle mut</t>
  </si>
  <si>
    <t>Zebravink geelsnavel bleekrug bruin serie pop incl. alle mut</t>
  </si>
  <si>
    <t>Zebravink geelsnavel masker grijs serie man incl. alle mut</t>
  </si>
  <si>
    <t>Zebravink geelsnavel masker grijs serie pop incl. alle mut</t>
  </si>
  <si>
    <t>Zebravink geelsnavel masker bruin serie man incl. alle mut</t>
  </si>
  <si>
    <t>Zebravink geelsnavel masker bruin serie pop incl. alle mut</t>
  </si>
  <si>
    <t>Zebravink geelsnavel wit m/p</t>
  </si>
  <si>
    <t>Zebravink geelsnavel bont m/p</t>
  </si>
  <si>
    <t>Zebravink geelsnavel getekend m/p</t>
  </si>
  <si>
    <t>Zebravink bleeksnavel alle kleurslagen man</t>
  </si>
  <si>
    <t>Zebravink bleeksnavel alle kleurslagen pop</t>
  </si>
  <si>
    <t>Zebravink gekuifd grijs serie inclusief alle mut.man</t>
  </si>
  <si>
    <t>Zebravink gekuifd grijs serie inclusief alle mut.pop</t>
  </si>
  <si>
    <t>Zebravink gekuifd bruin serie inclusief alle mut.man</t>
  </si>
  <si>
    <t>Zebravink gekuifd bruin serie inclusief alle mut.pop</t>
  </si>
  <si>
    <t>Zebravink gekuifd bleekrug grijs serie inclusief alle mut.man</t>
  </si>
  <si>
    <t>Zebravink gekuifd bleekrug grijs serie inclusief alle mut.pop</t>
  </si>
  <si>
    <t>Zebravink gekuifd bleekrug bruin serie inclusief alle mut.man</t>
  </si>
  <si>
    <t>Zebravink gekuifd bleekrug bruin serie inclusief alle mut.pop</t>
  </si>
  <si>
    <t>Zebravink gekuifd masker bruin serie inclusief alle mut.man</t>
  </si>
  <si>
    <t>Zebravink gekuifd masker bruin serie inclusief alle mut.pop</t>
  </si>
  <si>
    <t>Zebravink gekuifd wit m/p</t>
  </si>
  <si>
    <t>Zebravink gekuifd bont m/p</t>
  </si>
  <si>
    <t>Zebravink gekuifd getekend m/p</t>
  </si>
  <si>
    <t>Zebravink gekuifd geelsnavel m/p</t>
  </si>
  <si>
    <t>Zebravink nog niet erkende mut. en comb. m/p</t>
  </si>
  <si>
    <t>Zebravink nieuwe mut. en comb. (in standaard) m/p</t>
  </si>
  <si>
    <t>Timor zebravink wildkleur man</t>
  </si>
  <si>
    <t>Timor zebravink wildkleur pop</t>
  </si>
  <si>
    <t>Timor zebravink nog niet erkende mut. en comb.</t>
  </si>
  <si>
    <t>Timor zebravink nieuwe mut. en comb. (in standaard)</t>
  </si>
  <si>
    <t>Japanse meeuw SL ino</t>
  </si>
  <si>
    <t>Japanse meeuw getekende witkop zwartgrijs</t>
  </si>
  <si>
    <t>Japanse meeuw getekende met oogstreep zwartgrijs</t>
  </si>
  <si>
    <t>Japanse meeuw getekende met oogring zwartgrijs</t>
  </si>
  <si>
    <t>Japanse meeuw getekende met kap zwartgrijs</t>
  </si>
  <si>
    <t>Japanse meeuw overige getekende alle basis kleurslagen (in standaard)</t>
  </si>
  <si>
    <t>Japanse meeuw gekuifd alle kleurslagen in standaard</t>
  </si>
  <si>
    <t>Japanse meeuw nieuwe nog niet erkende mut. en comb.</t>
  </si>
  <si>
    <t>Japanse meeuw nieuwe mut. en comb. (in standaard)</t>
  </si>
  <si>
    <t>Zilverbek topaas</t>
  </si>
  <si>
    <t>Zilverbek bruingrijs</t>
  </si>
  <si>
    <t>Zilverbek grijspastel</t>
  </si>
  <si>
    <t>Zilverbek grijsopaal</t>
  </si>
  <si>
    <t>Zilverbek agaatgrijs</t>
  </si>
  <si>
    <t>Zilverbek donkerbuik SL ino</t>
  </si>
  <si>
    <t>Zilverbek donkerbuik SL ino-bruin</t>
  </si>
  <si>
    <t>Zilverbek donkerbuik bruinopaal</t>
  </si>
  <si>
    <t>Zilverbek donkerbuik bruingrijs</t>
  </si>
  <si>
    <t>Zilverbek nieuwe nog niet erkende donkerbuik comb.</t>
  </si>
  <si>
    <t>Zilverbek nieuwe donkerbuik comb. (in standaard)</t>
  </si>
  <si>
    <t>Zilverbek geelstaart alle kleurslagen (in standaard)</t>
  </si>
  <si>
    <t>Zilverbek nieuwe nog niet erkende mut. en comb. m/p</t>
  </si>
  <si>
    <t>Zilverbek nieuwe mut. en comb. m/p (in standaard)</t>
  </si>
  <si>
    <t>Loodbek SL ino</t>
  </si>
  <si>
    <t>Loodbek donkerbuik wildkleur</t>
  </si>
  <si>
    <t>Loodbek bruin grijs</t>
  </si>
  <si>
    <t>Loodbek grijspastel</t>
  </si>
  <si>
    <t>Loodbek grijsopaal</t>
  </si>
  <si>
    <t>Loodbek donkerbuik bruin</t>
  </si>
  <si>
    <t>Loodbek donkerbuik grijs</t>
  </si>
  <si>
    <t>Loodbek donkerbuik nieuwe nog niet erkende mut. comb.</t>
  </si>
  <si>
    <t>Loodbek donkerbuik nieuwe mut. comb. (in standaard)</t>
  </si>
  <si>
    <t>Loodbek nieuwe nog niet erkende mut. en comb. m/p</t>
  </si>
  <si>
    <t>Loodbek nieuwe mut. en comb. m/p (in standaard)</t>
  </si>
  <si>
    <t>Rijstvogel wildkleur (Cites lijst B)</t>
  </si>
  <si>
    <t>Rijstvogel agaat pastel</t>
  </si>
  <si>
    <t>Rijstvogel agaat mokkabruin</t>
  </si>
  <si>
    <t>Rijstvogel agaat topaas</t>
  </si>
  <si>
    <t>Rijstvogel agaat opaal</t>
  </si>
  <si>
    <t>Rijstvogel topaas opaal</t>
  </si>
  <si>
    <t>Rijstvogel nieuwe nog niet erkende mut. en comb. m/p</t>
  </si>
  <si>
    <t>Rijstvogel nieuwe mut. en comb. m/p (in standaard)</t>
  </si>
  <si>
    <t>Gouldamadine zwartkop groen paarsborst man</t>
  </si>
  <si>
    <t>Gouldamadine zwartkop groen paarsborst pop</t>
  </si>
  <si>
    <t>Gouldamadine zwartkop groen paarsborst oranjesnavel man</t>
  </si>
  <si>
    <t>Gouldamadine roodkop groen paarsborst man</t>
  </si>
  <si>
    <t>Gouldamadine roodkop groen paarsborst pop</t>
  </si>
  <si>
    <t>Gouldamadine oranjekop groen paarsborst man</t>
  </si>
  <si>
    <t>Gouldamadine oranjekop groen paarsborst pop</t>
  </si>
  <si>
    <t>Gouldamadine zwartkop cinnamon paarsborst man</t>
  </si>
  <si>
    <t>Gouldamadine zwartkop cinnamon paarsborst pop</t>
  </si>
  <si>
    <t>Gouldamadine roodkop cinnamon paarsborst man</t>
  </si>
  <si>
    <t>Gouldamadine roodkop cinnamon paarsborst pop</t>
  </si>
  <si>
    <t>Gouldamadine oranjekop cinnamon paarsborst man</t>
  </si>
  <si>
    <t>Gouldamadine oranjekop cinnamon paarsborst pop</t>
  </si>
  <si>
    <t>Gouldamadine zwartkop groen EF pastel paarsborst man</t>
  </si>
  <si>
    <t>Gouldamadine roodkop groen EF pastel paarsborst man</t>
  </si>
  <si>
    <t>Gouldamadine oranjekop groen EF pastel paarsborst man</t>
  </si>
  <si>
    <t>Gouldamadine zwartkop groen DF pastel paarsborst man</t>
  </si>
  <si>
    <t>Gouldamadine zwartkop groen EF pastel paarsborst pop</t>
  </si>
  <si>
    <t>Gouldamadine roodkop groen DF pastel paarsborst man</t>
  </si>
  <si>
    <t>Gouldamadine roodkop groen EF pastel paarsborst pop</t>
  </si>
  <si>
    <t>Gouldamadine oranjekop groen DF pastel paarsborst man</t>
  </si>
  <si>
    <t>Gouldamadine oranjekop groen EF pastel paarsborst pop</t>
  </si>
  <si>
    <t>Gouldamadine zwartkop geel paarsborst man</t>
  </si>
  <si>
    <t>Gouldamadine zwartkop geel paarsborst pop</t>
  </si>
  <si>
    <t>Gouldamadine roodkop geel paarsborst man</t>
  </si>
  <si>
    <t>Gouldamadine roodkop geel paarsborst pop</t>
  </si>
  <si>
    <t>Gouldamadine oranjekop geel paarsborst man</t>
  </si>
  <si>
    <t>Gouldamadine oranjekop geel paarsborst pop</t>
  </si>
  <si>
    <t>Gouldamadine zwartkop aqua paarsborst man</t>
  </si>
  <si>
    <t>Gouldamadine zwartkop aqua paarsborst pop</t>
  </si>
  <si>
    <t>Gouldamadine roodkop aqua paarsborst man</t>
  </si>
  <si>
    <t>Gouldamadine roodkop aqua paarsborst pop</t>
  </si>
  <si>
    <t>Gouldamadine oranjekop aqua paarsborst man</t>
  </si>
  <si>
    <t>Gouldamadine oranjekop aqua paarsborst pop</t>
  </si>
  <si>
    <t>Gouldamadine zwartkop blauw paarsborst man</t>
  </si>
  <si>
    <t>Gouldamadine zwartkop blauw paarsborst pop</t>
  </si>
  <si>
    <t>Gouldamadine rood/oranjekop blauw paarsborst man</t>
  </si>
  <si>
    <t>Gouldamadine rood/oranjekop blauw paarsborst pop</t>
  </si>
  <si>
    <t>Gouldamadine zwartkop cinnamon blauw paarsborst man</t>
  </si>
  <si>
    <t>Gouldamadine zwartkop cinnamon blauw paarsborst pop</t>
  </si>
  <si>
    <t>Gouldamadine rood/oranjekop cinnamon blauw paarsborst man</t>
  </si>
  <si>
    <t>Gouldamadine rood/oranjekop cinnamon blauw paarsborst pop</t>
  </si>
  <si>
    <t>Gouldamadine zwartkop blauw EF pastel paarsborst man</t>
  </si>
  <si>
    <t>Gouldamadine rood/oranjekop blauw EF pastel paarsborst man</t>
  </si>
  <si>
    <t>Gouldamadine zwartkop blauw DF pastel paarsborst man</t>
  </si>
  <si>
    <t>Gouldamadine zwartkop blauw EF pastel paarsborst pop</t>
  </si>
  <si>
    <t>Gouldamadine rood/oranjekop blauw DF pastel paarsborst man</t>
  </si>
  <si>
    <t>Gouldamadine rood/oranjekop blauw EF pastel paarsborst pop</t>
  </si>
  <si>
    <t>Gouldamadine zwartkop groen lilaborst man</t>
  </si>
  <si>
    <t>Gouldamadine roodkop groen lilaborst man</t>
  </si>
  <si>
    <t>Gouldamadine oranjekop groen lilaborst man</t>
  </si>
  <si>
    <t>Gouldamadine zwartkop cinnamon lilaborst man</t>
  </si>
  <si>
    <t>Gouldamadine roodkop cinnamon lilaborst man</t>
  </si>
  <si>
    <t>Gouldamadine oranjekop cinnamon lilaborst man</t>
  </si>
  <si>
    <t>Gouldamadine zwartkop blauw lilaborst man</t>
  </si>
  <si>
    <t>Gouldamadine rood/oranjekop blauw lilaborst man</t>
  </si>
  <si>
    <t>Gouldamadine zwartkop cinnamon blauw lilaborst</t>
  </si>
  <si>
    <t>Gouldamadine rood/oranjekop cinnamon blauw lilaborst man</t>
  </si>
  <si>
    <t>Gouldamadine zwartkop groen EF pastel lilaborst man</t>
  </si>
  <si>
    <t>Gouldamadine zwartkop groen DF pastel lilaborst man</t>
  </si>
  <si>
    <t>Gouldamadine roodkop groen EF pastel lilaborst man</t>
  </si>
  <si>
    <t xml:space="preserve">Gouldamadine roodkop groen DF pastel lilaborst man </t>
  </si>
  <si>
    <t>Gouldamadine oranjekop groen EF pastel lilaborst man</t>
  </si>
  <si>
    <t xml:space="preserve">Gouldamadine oranjekop groen DF pastel lilaborst man </t>
  </si>
  <si>
    <t>Gouldamadine zwartkop aqua lilaborst man</t>
  </si>
  <si>
    <t>Gouldamadine roodkop aqua lilaborst man</t>
  </si>
  <si>
    <t>Gouldamadine oranjekop aqua lilaborst man</t>
  </si>
  <si>
    <t xml:space="preserve">Gouldamadine rood/oranjekop blauw lilaborst man </t>
  </si>
  <si>
    <t>Gouldamadine zwartkop blauw EF pastel lilaborst man</t>
  </si>
  <si>
    <t>Gouldamadine rood/oranjekop blauw EF pastel lilaborst man</t>
  </si>
  <si>
    <t>Gouldamadine zwartkop blauw DF pastel lilaborst man</t>
  </si>
  <si>
    <t>Gouldamadine rood/oranjekop blauw DF pastel lilaborst man</t>
  </si>
  <si>
    <t>Gouldamadine zwartkop groen witborst man</t>
  </si>
  <si>
    <t>Gouldamadine zwartkop groen witborst oranjesnavel man</t>
  </si>
  <si>
    <t>Gouldamadine zwartkop groen witborst pop</t>
  </si>
  <si>
    <t>Gouldamadine roodkop groen witborst man</t>
  </si>
  <si>
    <t>Gouldamadine roodkop groen witborst pop</t>
  </si>
  <si>
    <t>Gouldamadine oranjekop groen witborst man</t>
  </si>
  <si>
    <t>Gouldamadine oranjekop groen witborst pop</t>
  </si>
  <si>
    <t>Gouldamadine zwartkop cinnamon witborst man</t>
  </si>
  <si>
    <t>Gouldamadine zwartkop cinnamon witborst pop</t>
  </si>
  <si>
    <t>Gouldamadine roodkop cinnamon witborst man</t>
  </si>
  <si>
    <t>Gouldamadine roodkop cinnamon witborst pop</t>
  </si>
  <si>
    <t>Gouldamadine oranjekop cinnamon witborst man</t>
  </si>
  <si>
    <t>Gouldamadine oranjekop cinnamon witborst pop</t>
  </si>
  <si>
    <t>Gouldamadine zwartkop cinnamon blauw witborst man</t>
  </si>
  <si>
    <t>Gouldamadine zwartkop cinnamon blauw witborst pop</t>
  </si>
  <si>
    <t>Gouldamadine rood/oranjekop cinnamon blauw witborst man</t>
  </si>
  <si>
    <t>Gouldamadine rood/oranjekop cinnamon blauw witborst pop</t>
  </si>
  <si>
    <t>Gouldamadine zwartkop groen EF pastel witborst man</t>
  </si>
  <si>
    <t>Gouldamadine roodkop groen EF pastel witborst man</t>
  </si>
  <si>
    <t>Gouldamadine oranjekop groen EF pastel witborst man</t>
  </si>
  <si>
    <t>Gouldamadine zwartkop geel witborst man</t>
  </si>
  <si>
    <t>Gouldamadine zwartkop geel witborst pop</t>
  </si>
  <si>
    <t>Gouldamadine roodkop geel witborst man</t>
  </si>
  <si>
    <t>Gouldamadine roodkop geel witborst pop</t>
  </si>
  <si>
    <t>Gouldamadine oranjekop geel witborst man</t>
  </si>
  <si>
    <t>Gouldamadine oranjekop geel witborst pop</t>
  </si>
  <si>
    <t>Gouldamadine zwartkop aqua witborst man</t>
  </si>
  <si>
    <t>Gouldamadine zwartkop aqua witborst pop</t>
  </si>
  <si>
    <t>Gouldamadine roodkop aqua witborst man</t>
  </si>
  <si>
    <t>Gouldamadine roodkop aqua witborst pop</t>
  </si>
  <si>
    <t>Gouldamadine oranjekop aqua witborst man</t>
  </si>
  <si>
    <t>Gouldamadine oranjekop aqua witborst pop</t>
  </si>
  <si>
    <t>Gouldamadine zwartkop blauw witborst man</t>
  </si>
  <si>
    <t>Gouldamadine zwartkop blauw witborst pop</t>
  </si>
  <si>
    <t>Gouldamadine rood/oranjekop blauw witborst man</t>
  </si>
  <si>
    <t>Gouldamadine rood/oranjekop blauw witborst pop</t>
  </si>
  <si>
    <t>Gouldamadine zwartkop blauw EF pastel witborst man</t>
  </si>
  <si>
    <t>Gouldamadine rood/oranjekop blauw EF pastel witborst man</t>
  </si>
  <si>
    <t>Gouldamadine wit witborst alle kopkleuren m/p</t>
  </si>
  <si>
    <t>Gouldamadine zwartkop SL ino groen man</t>
  </si>
  <si>
    <t>Gouldamadine zwartkop SL ino groen pop</t>
  </si>
  <si>
    <t>Gouldamadine roodkop SL ino groen man</t>
  </si>
  <si>
    <t>Gouldamadine roodkop SL ino groen pop</t>
  </si>
  <si>
    <t>Gouldamadine oranjekop SL ino groen man</t>
  </si>
  <si>
    <t>Gouldamadine oranjekop SL ino groen pop</t>
  </si>
  <si>
    <t>Gouldamadine SL ino blauw man</t>
  </si>
  <si>
    <t>Gouldamadine SL ino blauw pop</t>
  </si>
  <si>
    <t>Gouldamadine zwartkop cinnamon-ino man</t>
  </si>
  <si>
    <t xml:space="preserve">Gouldamadine zwartkop cinnamon-ino pop </t>
  </si>
  <si>
    <t>Gouldamadine roodkop cinnamon-ino man</t>
  </si>
  <si>
    <t>Gouldamadine roodkop cinnamon-ino pop</t>
  </si>
  <si>
    <t>Gouldamadine oranjekop cinnamon-ino man</t>
  </si>
  <si>
    <t>Gouldamadine oranjekop cinnamon-ino pop</t>
  </si>
  <si>
    <t>Gouldamadine zwartkop cinnamon-ino blauw man</t>
  </si>
  <si>
    <t>Gouldamadine zwartkop cinnamon-ino blauw pop</t>
  </si>
  <si>
    <t>Gouldamadine roodkop/oranjekop cinnamon-ino blauw man</t>
  </si>
  <si>
    <t>Gouldamadine roodkop/oranjekop cinnamon-ino blauw pop</t>
  </si>
  <si>
    <t>Gouldamadine nieuwe nog niet erkende mut. en comb. m/p</t>
  </si>
  <si>
    <t>Gouldamadine nieuwe mut. en comb. m/p (in standaard)</t>
  </si>
  <si>
    <t>Gordelgrasvink nieuwe nog niet erkende mut. en comb. m/p</t>
  </si>
  <si>
    <t>Gordelgrasvink nieuwe mut. en comb. m/p (in standaard)</t>
  </si>
  <si>
    <t>Zwartstuit gordelgrasvink nieuwe nog niet erkende mut. en comb. m/p</t>
  </si>
  <si>
    <t>Zwartstuit gordelgrasvink nieuwe mut. en comb. m/p (in standaard)</t>
  </si>
  <si>
    <t>Geelsnavel spitsstaartamadine nieuwe nog niet erkende mut. en comb. m/p</t>
  </si>
  <si>
    <t>Geelsnavel spitsstaartamadine nieuwe mut. en comb. m/p (in standaard)</t>
  </si>
  <si>
    <t>Roodsnavel spitsstaartamadine nieuwe nog niet erkende mut. en comb. m/p</t>
  </si>
  <si>
    <t>Roodsnavel spitsstaartamadine nieuwe mut. en comb. m/p (in standaard)</t>
  </si>
  <si>
    <t>Bleeksnavelspitsstaartamadine nieuwe nog niet erkende mut. en comb. m/p</t>
  </si>
  <si>
    <t>Bleeksnavelspitsstaartamadine nieuwe mut. en comb. m/p (in standaard)</t>
  </si>
  <si>
    <t>Maskeramadine nieuwe niet erkende mut. en comb. m/p</t>
  </si>
  <si>
    <t>Maskeramadine nieuwe mut. en comb. m/p (in standaard)</t>
  </si>
  <si>
    <t>Witoormaskeramadine nieuwe nog niet erkende mut. en comb. m/p</t>
  </si>
  <si>
    <t>Witoormaskeramadine nieuwe mut. en comb. m/p (in standaard)</t>
  </si>
  <si>
    <t>Bichenow astrilde nieuwe nog niet erkende mut. en comb. m/p</t>
  </si>
  <si>
    <t>Bichenow astrilde nieuwe mut. en comb. m/p (in standaard)</t>
  </si>
  <si>
    <t>Zwartstuit bichenow nieuwe nog niet erkende mut. en comb. m/p</t>
  </si>
  <si>
    <t>Zwartstuit bichenow nieuwe mut. en comb. m/p (in standaard)</t>
  </si>
  <si>
    <t>Ceresamadine wildkleur man</t>
  </si>
  <si>
    <t>Ceresamadine wildkleur pop</t>
  </si>
  <si>
    <t>Ceresamadine bruin man</t>
  </si>
  <si>
    <t>Ceresamadine bruin pop</t>
  </si>
  <si>
    <t>Ceresamadine agaat man</t>
  </si>
  <si>
    <t>Ceresamadine agaat pop</t>
  </si>
  <si>
    <t>Ceresamadine bruin-agaat man</t>
  </si>
  <si>
    <t>Ceresamadine bruin-agaat pop</t>
  </si>
  <si>
    <t>Ceresamadine nieuwe nog niet erkende mut. en comb. m/p</t>
  </si>
  <si>
    <t>Ceresamadine nieuwe mut. en comb. m/p (in standaard)</t>
  </si>
  <si>
    <t>Diamantvink roodsnavel nieuwe nog niet erkende mut. en comb. m/p</t>
  </si>
  <si>
    <t>Diamantvink roodsnavel nieuwe mut. en comb. m/p (in standaard)</t>
  </si>
  <si>
    <t>Diamantvink oranjesnavel nieuwe nog niet erkende mut. en comb. m/p</t>
  </si>
  <si>
    <t>Diamantvink oranjesnavel nieuwe mut. en comb. m/p (in standaard)</t>
  </si>
  <si>
    <t>Binsenastrilde wildkleur man</t>
  </si>
  <si>
    <t>Binsenastrilde wildkleur pop</t>
  </si>
  <si>
    <t>Binsenastrilde cinnamon man</t>
  </si>
  <si>
    <t>Binsenastrilde cinnamon pop</t>
  </si>
  <si>
    <t>Binsenastrilde pastel man</t>
  </si>
  <si>
    <t>Binsenastrilde pastel pop</t>
  </si>
  <si>
    <t>Binsenastrilde overgoten man</t>
  </si>
  <si>
    <t>Binsenastrilde overgoten pop</t>
  </si>
  <si>
    <t>Binsenastrilde nieuwe nog niet erkende mut. en comb. m/p</t>
  </si>
  <si>
    <t>Binsenastrilde nieuwe mut. en comb. m/p (in standaard)</t>
  </si>
  <si>
    <t>Binsenastrilde oranjesnavel man</t>
  </si>
  <si>
    <t>Binsenastrilde oranjesnavel pop</t>
  </si>
  <si>
    <t>Binsenastrilde oranjesnavel cinnamon man</t>
  </si>
  <si>
    <t>Binsenastrilde oranjesnavel cinnamon pop</t>
  </si>
  <si>
    <t>Binsenastrilde oranjesnavel pastel man</t>
  </si>
  <si>
    <t>Binsenastrilde oranjesnavel pastel pop</t>
  </si>
  <si>
    <t>Binsenastrilde oranjesnavel overgoten man</t>
  </si>
  <si>
    <t>Binsenastrilde oranjesnavel overgoten pop</t>
  </si>
  <si>
    <t>Binsenastrilde oranjesnavel nieuwe nog niet erkende mut. en comb. m/p</t>
  </si>
  <si>
    <t>Binsenastrilde oranjesnavel nieuwe mut. en comb. m/p (in standaard)</t>
  </si>
  <si>
    <t>Zwartbuikzonastrilde wildkleur man</t>
  </si>
  <si>
    <t>Zwartbuikzonastrilde wildkleur pop</t>
  </si>
  <si>
    <t>Witbuikzonastrilde wildkleur man</t>
  </si>
  <si>
    <t>Witbuikzonastrilde wildkleur pop</t>
  </si>
  <si>
    <t>Zwartbuikzonastrilde oranjesnavel man</t>
  </si>
  <si>
    <t>Zwartbuikzonastrilde oranjesnavel pop</t>
  </si>
  <si>
    <t>Zwartbuik zonastrilde nieuwe nog niet erkende mut. en comb. m/p</t>
  </si>
  <si>
    <t>Zwartbuik zonastrilde nieuwe mut. en comb. m/p (in standaard)</t>
  </si>
  <si>
    <t>Witbuik zonastrilde nieuwe nog niet erkende mut. en comb. m/p</t>
  </si>
  <si>
    <t>Witbuik zonastrilde nieuwe mut. en comb. m/p (in standaard)</t>
  </si>
  <si>
    <t>Emblema picta wildkleur man</t>
  </si>
  <si>
    <t>Emblema picta wildkleur pop</t>
  </si>
  <si>
    <t>Emblema picta oranjesnavel man</t>
  </si>
  <si>
    <t>Emblema picta oranjesnavel pop</t>
  </si>
  <si>
    <t>Emblema picta nieuwe nog niet erkende mut. en comb. m/p</t>
  </si>
  <si>
    <t>Emblema picta nieuwe mut. en comb. m/p (in standaard)</t>
  </si>
  <si>
    <t>Dorn astrilde nieuwe nog niet erkende mut. en comb. m/p</t>
  </si>
  <si>
    <t>Dorn astrilde nieuwe mut. en comb. m/p (in standaard)</t>
  </si>
  <si>
    <t>Driekleurpapegaaiamadine nieuwe nog niet erkende mut. en comb. m/p</t>
  </si>
  <si>
    <t>Driekleurpapegaaiamadine nieuwe mut. en comb. m/p (in standaard)</t>
  </si>
  <si>
    <t>Roodkoppapegaaiamadine nieuwe nog niet erkende mut. en comb. m/p</t>
  </si>
  <si>
    <t>Roodkoppapegaaiamadine nieuwe mut. en comb. m/p (in standaard)</t>
  </si>
  <si>
    <t>Forbes papegaaiamadine wildkleur man</t>
  </si>
  <si>
    <t>Forbes papegaaiamadine wildkleur pop</t>
  </si>
  <si>
    <t>Forbes papegaaiamadine aqua man</t>
  </si>
  <si>
    <t>Forbes papegaaiamadine aqua pop</t>
  </si>
  <si>
    <t>Forbes papegaaiamadine nieuwe nog niet erkende mut. en comb. m/p</t>
  </si>
  <si>
    <t>Forbes papegaaiamadine nieuwe mut. en comb. m/p (in standaard)</t>
  </si>
  <si>
    <t>Peales papegaaiamadine nieuwe nog niet erkende mut. en comb. m/p</t>
  </si>
  <si>
    <t>Peales papegaaiamadine nieuwe mut. en comb. m/p (in standaard)</t>
  </si>
  <si>
    <t>Coloria papegaaiamadine nieuwe nog niet erkende mut. en comb. m/p</t>
  </si>
  <si>
    <t>Coloria papegaaiamadine nieuwe mut. en comb. m/p (in standaard)</t>
  </si>
  <si>
    <t>Bamboe en Lombok papegaaiamadine nieuwe nog niet erkende mut. en comb. m/p</t>
  </si>
  <si>
    <t>Bamboe en Lombok papegaaiamadine nieuwe mut. en comb. m/p (in standaard)</t>
  </si>
  <si>
    <t>Indische nonpareil nieuwe nog niet erkende mut. en comb. m/p</t>
  </si>
  <si>
    <t>Indische nonpareil nieuwe mut. en comb. m/p (in standaard)</t>
  </si>
  <si>
    <t>Papegaaiamadine niet genoemde soorten wildkleur</t>
  </si>
  <si>
    <t>Witborstrietvink wildkleur man</t>
  </si>
  <si>
    <t>Witborstrietvink wildkleur pop</t>
  </si>
  <si>
    <t>Rietvinken  niet genoemde soorten</t>
  </si>
  <si>
    <t>Bruinborstrietvink gekuifd alle kleurslagen genoemd in standaard</t>
  </si>
  <si>
    <t>Bruinborstrietvinken nieuwe nog niet erkende mut. en comb. m/p</t>
  </si>
  <si>
    <t>Bruinborstrietvinken nieuwe mut. en comb. m/p (in standaard)</t>
  </si>
  <si>
    <t>Dwergrietvinken nieuwe nog niet erkende mut. en comb. m/p</t>
  </si>
  <si>
    <t>Dwergrietvinken nieuwe mut. en comb. m/p (in standaard)</t>
  </si>
  <si>
    <t>Overige rietvinken nieuwe nog niet erkende mut. en comb. m/p</t>
  </si>
  <si>
    <t>Overige rietvinken nieuwe mut. en comb. m/p (in standaard)</t>
  </si>
  <si>
    <t>Witkopnon mokkabruin</t>
  </si>
  <si>
    <t>Nonnen nieuwe niet erkende mut. en comb. m/p</t>
  </si>
  <si>
    <t>Nonnen nieuwe mut. en comb. m/p (in standaard)</t>
  </si>
  <si>
    <t>Spitsstaartbronzeman nieuwe niet erkende mut. en comb. m/p</t>
  </si>
  <si>
    <t>Spitsstaartbronzeman nieuwe mut. en comb. m/p (in standaard)</t>
  </si>
  <si>
    <t>Molukkenbronzeman nieuwe niet erkende mut. en comb. m/p</t>
  </si>
  <si>
    <t>Molukkenbronzeman nieuwe mut. en comb. m/p (in standaard)</t>
  </si>
  <si>
    <t>Borneobronzeman  nieuwe niet erkende mut. en comb. m/p</t>
  </si>
  <si>
    <t>Borneobronzeman nieuwe mut. en comb. m/p (in standaard)</t>
  </si>
  <si>
    <t>Javabronzeman nieuwe niet erkende mut. en comb. m/p</t>
  </si>
  <si>
    <t>Javabronzeman nieuwe mut. en comb. m/p (in standaard)</t>
  </si>
  <si>
    <t>Indische muskaatvink pastel</t>
  </si>
  <si>
    <t>Indische muskaatvink nieuwe niet erkende mut. en comb. m/p</t>
  </si>
  <si>
    <t>Indische muskaatvink nieuwe mut. en comb. m/p (in standaard)</t>
  </si>
  <si>
    <t>Muskaatvinken nieuwe niet erkende mut. en comb. m/p</t>
  </si>
  <si>
    <t>Muskaatvinken nieuwe mut. en comb. m/p (in standaard)</t>
  </si>
  <si>
    <t>Dwergekstertje nieuwe niet erkende mut. en comb. m/p</t>
  </si>
  <si>
    <t>Dwergekstertje nieuwe mut. en comb. m/p (in standaard)</t>
  </si>
  <si>
    <t>Mexicaanse roodmus wildkleur man</t>
  </si>
  <si>
    <t>Mexicaanse roodmus wildkleur pop</t>
  </si>
  <si>
    <t>Mexicaanse roodmus topaas man</t>
  </si>
  <si>
    <t>Mexicaanse roodmus topaas pop</t>
  </si>
  <si>
    <t>Mexicaanse roodmus phaeo man</t>
  </si>
  <si>
    <t>Mexicaanse roodmus phaeo pop</t>
  </si>
  <si>
    <t>Mexicaanse roodmus NSL ino man</t>
  </si>
  <si>
    <t>Mexicaanse roodmus NSL ino type geel man</t>
  </si>
  <si>
    <t>Mexicaanse roodmus NSL ino pop</t>
  </si>
  <si>
    <t>Mexicaanse roodmus opaal man</t>
  </si>
  <si>
    <t>Mexicaanse roodmus opaal  type geel man</t>
  </si>
  <si>
    <t>Mexicaanse roodmus opaal pop</t>
  </si>
  <si>
    <t>Mexicaanse roodmus EF pastel man</t>
  </si>
  <si>
    <t>Mexicaanse roodmus EF pastel pop</t>
  </si>
  <si>
    <t>Mexicaanse roodmus nieuwe niet erkende mut. en comb. m/p</t>
  </si>
  <si>
    <t>Mexicaanse roodmus nieuwe mut. en comb. m/p (in standaard)</t>
  </si>
  <si>
    <t>Magellaansijs wildkleur man</t>
  </si>
  <si>
    <t>Magellaansijs wildkleur pop</t>
  </si>
  <si>
    <t>Magellaansijs bruin man</t>
  </si>
  <si>
    <t>Magellaansijs bruin pop</t>
  </si>
  <si>
    <t>Magellaansijs agaat man</t>
  </si>
  <si>
    <t>Magellaansijs agaat pop</t>
  </si>
  <si>
    <t>Magellaansijs bruin-agaat man</t>
  </si>
  <si>
    <t>Magellaansijs bruin-agaat pop</t>
  </si>
  <si>
    <t>Magellaansijs EF pastel man</t>
  </si>
  <si>
    <t>Magellaansijs EF pastel pop</t>
  </si>
  <si>
    <t>Magellaansijs EF pastel bruin man</t>
  </si>
  <si>
    <t>Magellaansijs EF pastel bruin pop</t>
  </si>
  <si>
    <t>Magellaansijs EF pastel agaat man</t>
  </si>
  <si>
    <t>Magellaansijs EF pastel agaat pop</t>
  </si>
  <si>
    <t>Magellaansijs DF pastel wildkleur man</t>
  </si>
  <si>
    <t>Magellaansijs DF pastel wildkleur pop</t>
  </si>
  <si>
    <t>Magellaansijs topaas man</t>
  </si>
  <si>
    <t>Magellaansijs topaas pop</t>
  </si>
  <si>
    <t>Magellaansijs NSL ino man</t>
  </si>
  <si>
    <t>Magellaansijs NSL ino pop</t>
  </si>
  <si>
    <t>Magellaansijs nieuwe niet erkende mut. en comb. m/p</t>
  </si>
  <si>
    <t>Magellaansijs nieuwe mut. en comb. m/p (in standaard)</t>
  </si>
  <si>
    <t>Kapoetsensijs wildkleur man</t>
  </si>
  <si>
    <t>Kapoetsensijs wildkleur pop</t>
  </si>
  <si>
    <t>Kapoetsensijs bruin man</t>
  </si>
  <si>
    <t>Kapoetsensijs bruin pop</t>
  </si>
  <si>
    <t>Kapoetsensijs agaat man</t>
  </si>
  <si>
    <t>Kapoetsensijs agaat pop</t>
  </si>
  <si>
    <t>Kapoetsensijs bruin-agaat man</t>
  </si>
  <si>
    <t>Kapoetsensijs bruin-agaat pop</t>
  </si>
  <si>
    <t>Kapoetsensijs EF pastel man</t>
  </si>
  <si>
    <t>Kapoetsensijs EF pastel pop</t>
  </si>
  <si>
    <t>Kapoetsensijs EF pastel bruin man</t>
  </si>
  <si>
    <t>Kapoetsensijs EF pastel bruin pop</t>
  </si>
  <si>
    <t>Kapoetsensijs EF pastel agaat man</t>
  </si>
  <si>
    <t>Kapoetsensijs EF pastel agaat pop</t>
  </si>
  <si>
    <t>Kapoetsensijs DF pastel wildkleur man</t>
  </si>
  <si>
    <t>Kapoetsensijs DF pastel wildkleur pop</t>
  </si>
  <si>
    <t>Kapoetsensijs topaas man</t>
  </si>
  <si>
    <t>Kapoetsensijs topaas pop</t>
  </si>
  <si>
    <t>Kapoetsensijs EF pastel topaas man</t>
  </si>
  <si>
    <t>Kapoetsensijs EF pastel topaas pop</t>
  </si>
  <si>
    <t>Kapoetsensijs nieuwe niet erkende mut. en comb. m/p</t>
  </si>
  <si>
    <t>Kapoetsensijs nieuwe mut. en comb. m/p (in standaard)</t>
  </si>
  <si>
    <t>Bandvink wildkleur man</t>
  </si>
  <si>
    <t>Bandvink wildkleur pop</t>
  </si>
  <si>
    <t>Roodkop amadine wildkleur man</t>
  </si>
  <si>
    <t>Roodkop amadine wildkleur pop</t>
  </si>
  <si>
    <t>Parelhalsamadine</t>
  </si>
  <si>
    <t>Amadina en ekstertjes niet genoemde soorten</t>
  </si>
  <si>
    <t>Amadina en ekstertjes niet erkende mut</t>
  </si>
  <si>
    <t>Amadine en ekstetrjes nieuwe nutanten (in standaard)</t>
  </si>
  <si>
    <t>Bandvink bruin man</t>
  </si>
  <si>
    <t>Bandvink bruin pop</t>
  </si>
  <si>
    <t>Bandvink pastel man</t>
  </si>
  <si>
    <t>Bandvink pastel pop</t>
  </si>
  <si>
    <t>Bandvink grijs man</t>
  </si>
  <si>
    <t>Bandvink grijs pop</t>
  </si>
  <si>
    <t>Bandvink opaal man</t>
  </si>
  <si>
    <t>Bandvink opaal pop</t>
  </si>
  <si>
    <t>Bandvink NSL ino man</t>
  </si>
  <si>
    <t>Bandvink NSL ino pop</t>
  </si>
  <si>
    <t>Bandvink nieuwe niet erkende mut. en comb. m/p</t>
  </si>
  <si>
    <t>Bandvink nieuwe mut. en comb. m/p (in standaard)</t>
  </si>
  <si>
    <t>Bandvink oranjeband man</t>
  </si>
  <si>
    <t>Bandvink oranjeband bruin man</t>
  </si>
  <si>
    <t>Bandvink oranjeband pastel man</t>
  </si>
  <si>
    <t>Bandvink oranjeband grijs man</t>
  </si>
  <si>
    <t>Bandvink oranjeband opaal man</t>
  </si>
  <si>
    <t>Bandvink oranjeband NSL ino man</t>
  </si>
  <si>
    <t>Bandvink oranjeband nieuwe niet erkende mut. en comb. m/p</t>
  </si>
  <si>
    <t>Bandvink oranjeband nieuwe mut. en comb. m/p (in standaard)</t>
  </si>
  <si>
    <t>Roodkop amadine bruin man</t>
  </si>
  <si>
    <t>Roodkop amadine bruin pop</t>
  </si>
  <si>
    <t>Roodkop amadine grijs man</t>
  </si>
  <si>
    <t>Roodkop amadine grijs pop</t>
  </si>
  <si>
    <t>Roodkop amadine oranjekop man</t>
  </si>
  <si>
    <t>Roodkop amadine oranjekop bruin man</t>
  </si>
  <si>
    <t>Roodkop amadine oranjekop grijs man</t>
  </si>
  <si>
    <t>Roodkop amadine nieuwe niet erkende mut. en comb. m/p</t>
  </si>
  <si>
    <t>Roodkop amadine nieuwe mut. en comb. m/p (in standaard)</t>
  </si>
  <si>
    <t>Goudbuikje man</t>
  </si>
  <si>
    <t>Goudbuikje pop</t>
  </si>
  <si>
    <t>Clarks goudbuikje man</t>
  </si>
  <si>
    <t>Clarks goudbuikje pop</t>
  </si>
  <si>
    <t>Rode tijgervink man</t>
  </si>
  <si>
    <t>Rode tijgervink pop</t>
  </si>
  <si>
    <t>Kwartelastrilde m/p</t>
  </si>
  <si>
    <t>Patrijsastrilde m/p</t>
  </si>
  <si>
    <t>Reichenow bergastrilde m/p</t>
  </si>
  <si>
    <t>Overige amandava, cryptospiza en ortygospiza soorten wildkleur m/p</t>
  </si>
  <si>
    <t>Niet genoemde mutanten Amandava soorten, kwartel- en bergastrilden</t>
  </si>
  <si>
    <t>Niet genoemde mut. Amandava soorten, kwartel- en bergastrilden (in standaard)</t>
  </si>
  <si>
    <t>Angola blauwfazantje m/p</t>
  </si>
  <si>
    <t>Blauwfazantje wildkleur man</t>
  </si>
  <si>
    <t>Blauwfazantje wildkleur pop</t>
  </si>
  <si>
    <t>Blauwkopblauwfazantje man</t>
  </si>
  <si>
    <t>Blauwkopblauwfazantje pop</t>
  </si>
  <si>
    <t>Granaat astrilde man</t>
  </si>
  <si>
    <t>Granaat astrilde pop</t>
  </si>
  <si>
    <t>Purpergranaat astrilde man</t>
  </si>
  <si>
    <t>Purpergranaat astrilde pop</t>
  </si>
  <si>
    <t>Blauwgrijsroodstaartje m/p</t>
  </si>
  <si>
    <t>Blauwgrijszwartstaartje m/p</t>
  </si>
  <si>
    <t>Cinderella blauwgrijszwartstaartje m/p</t>
  </si>
  <si>
    <t>Delamerei elfen astrilde m/p</t>
  </si>
  <si>
    <t>Elfenastrilde ,/p</t>
  </si>
  <si>
    <t>Feeen astrilde m/p</t>
  </si>
  <si>
    <t>Nonastrilde m/p</t>
  </si>
  <si>
    <t>Zwartkap astrilde m/p</t>
  </si>
  <si>
    <t>Uraeginthus en estrilda soorten wildkleur m/p niet genoemd</t>
  </si>
  <si>
    <t>Blauwfazantje oranjewang man</t>
  </si>
  <si>
    <t>Blauwfazantje pastel man</t>
  </si>
  <si>
    <t>Blauwfazantje pastel pop</t>
  </si>
  <si>
    <t>Blauwfazantje overgoten man</t>
  </si>
  <si>
    <t>Blauwfazantje overgoten pop</t>
  </si>
  <si>
    <t>Blauwkopblauwfazantje pastel man</t>
  </si>
  <si>
    <t>Blauwkopblauwfazantje pastel pop</t>
  </si>
  <si>
    <t>Blauwkopblauwfazantje overgoten man</t>
  </si>
  <si>
    <t>Blauwkopblauwfazantje overgoten pop</t>
  </si>
  <si>
    <t>Granaatastrilde oranjesnavel man</t>
  </si>
  <si>
    <t>Granaatastrilde oranjesnavel pop</t>
  </si>
  <si>
    <t>Blauwfazant en Granaatastrilde nieuwe niet erkende mut. en comb. m/p</t>
  </si>
  <si>
    <t>Blauwfazant en Granaatastrilde nieuwe mut. en comb. m/p (in standaard)</t>
  </si>
  <si>
    <t>Donkerrode amarant m/p</t>
  </si>
  <si>
    <t>Grote puntastrilde m/p</t>
  </si>
  <si>
    <t>Jamesons amarant m/p</t>
  </si>
  <si>
    <t>Kleine puntastrilde m/p</t>
  </si>
  <si>
    <t>Mali amarant m/p</t>
  </si>
  <si>
    <t>Pracht amarant m/p</t>
  </si>
  <si>
    <t>Roze amarant (Jameson vuurvink) m/p</t>
  </si>
  <si>
    <t>Togozwartkeel amarant m/p</t>
  </si>
  <si>
    <t>Vuurvink (senegal amarant) man</t>
  </si>
  <si>
    <t>Vuurvink (senegal amarant) pop</t>
  </si>
  <si>
    <t>Wijnrode amarant m/p</t>
  </si>
  <si>
    <t>Zwartbuikvuurvink man</t>
  </si>
  <si>
    <t>Zwartbuikvuurvink pop</t>
  </si>
  <si>
    <t>Zwartkeel amarant m/p</t>
  </si>
  <si>
    <t>Zwartmasker amarant m/p</t>
  </si>
  <si>
    <t>Lagonosticta niet genoemde soorten m/p</t>
  </si>
  <si>
    <t>Mutanten Lagonosticta soorten</t>
  </si>
  <si>
    <t>Mutanten Lagonosticta soorten (in standaard)</t>
  </si>
  <si>
    <t>Karmozijn astrilde m/p</t>
  </si>
  <si>
    <t>Grote karmozijnastrilde m/p</t>
  </si>
  <si>
    <t>Blauwsnavel astrilde m/p</t>
  </si>
  <si>
    <t>Roodborst zaadkraker m/p</t>
  </si>
  <si>
    <t>Roodkop zaadkraker m/p</t>
  </si>
  <si>
    <t>Witwangmees astrilde m/p</t>
  </si>
  <si>
    <t>Pyrenestes, spermophaga en nesocharis niet genoemde soorten wildkleur m/p</t>
  </si>
  <si>
    <t>Mutanten pyrenestes, spermophaga en nesocharis soorten</t>
  </si>
  <si>
    <t>Mutanten pyrenestes, spermophaga en nesocharis soorten (in standaard)</t>
  </si>
  <si>
    <t>Rode druppelastrilde man</t>
  </si>
  <si>
    <t>Rode druppelastrilde pop</t>
  </si>
  <si>
    <t>Groene druppelastrilde man</t>
  </si>
  <si>
    <t>Groene druppelastrilde pop</t>
  </si>
  <si>
    <t>Schlegel groene druppelastrilde man</t>
  </si>
  <si>
    <t>Schlegel groene druppelastrilde pop</t>
  </si>
  <si>
    <t>Dybowski astrilde m/p</t>
  </si>
  <si>
    <t>Bruine druppelastrilde m/p</t>
  </si>
  <si>
    <t>Aurora astrilde m/p</t>
  </si>
  <si>
    <t>Roodmasker (geelvleugelastrilde) man</t>
  </si>
  <si>
    <t>Roodmasker (geelvleugelastrilde) pop</t>
  </si>
  <si>
    <t>Wiener astrilde man</t>
  </si>
  <si>
    <t>Wiener astrilde pop</t>
  </si>
  <si>
    <t>Melba astrilde man</t>
  </si>
  <si>
    <t>Melba astrilde pop</t>
  </si>
  <si>
    <t>Roodmasker roodvleugel aurora astrilde man</t>
  </si>
  <si>
    <t>Roodmasker roodvleugel aurora astrilde pop</t>
  </si>
  <si>
    <t>Druppel- en gestreepte astrilden niet genoemde soorten wildkleur m/p</t>
  </si>
  <si>
    <t>Mutanten druppel- en gestreepte astrilden</t>
  </si>
  <si>
    <t>Mutanten druppel- en gestreepte astrilden (in standaard)</t>
  </si>
  <si>
    <t>Napoleonnetje m/p</t>
  </si>
  <si>
    <t>Oranje kaakje m/p</t>
  </si>
  <si>
    <t>St Helena fazantje m/p</t>
  </si>
  <si>
    <t>Teugel astrilde m/p</t>
  </si>
  <si>
    <t>Dufresne astrilde man</t>
  </si>
  <si>
    <t>Dufresne astrilde pop</t>
  </si>
  <si>
    <t>Geelbuikastrilde m/p</t>
  </si>
  <si>
    <t>Estrilda en coccopygia niet genoemde soorten wildkleur m/p</t>
  </si>
  <si>
    <t>Mutanten estrilda en coccopygia soorten</t>
  </si>
  <si>
    <t>Mutanten estrilda en coccopygia soorten (in standaard)</t>
  </si>
  <si>
    <t>Reichenow edelzanger</t>
  </si>
  <si>
    <t>Crithagra en Cini soorten niet genoemd wildkleur m/p</t>
  </si>
  <si>
    <t>Mutanten crithagra en cini soorten (in standaard)</t>
  </si>
  <si>
    <t>Mutanten crithagra en cini soorten</t>
  </si>
  <si>
    <t>Kaapse kanarie, Grijsnek cini</t>
  </si>
  <si>
    <t xml:space="preserve">Serinus soorten niet genoemd wildkleur m/p </t>
  </si>
  <si>
    <t xml:space="preserve">Mutanten serinus soorten </t>
  </si>
  <si>
    <t>Mutanten serinus soorten (in standaard)</t>
  </si>
  <si>
    <t>Fluweelwever</t>
  </si>
  <si>
    <t>Overige wever en mussen soorten niet genoemd wildkleur m/p</t>
  </si>
  <si>
    <t>Mutanten wever, staalvink, schubbenkopje en mus soorten</t>
  </si>
  <si>
    <t>Mutanten wever, staalvink, schubbenkopje en mus soorten (in standaard)</t>
  </si>
  <si>
    <t>Paapjes, cubavinken, kleurvinken niet genoemde soorten wildkleur m/p</t>
  </si>
  <si>
    <t>Paapjes, cubavinken, kleurvinken niet genoemde mutanten m/p</t>
  </si>
  <si>
    <t>Paapjes, cubavinken, kleurvinken niet genoemde mutanten m/p (in standaard)</t>
  </si>
  <si>
    <t>Zwartkop groenling man</t>
  </si>
  <si>
    <t>Zwartkop groenling pop</t>
  </si>
  <si>
    <t>Zevenstrepen gors</t>
  </si>
  <si>
    <t>Nepal roodmus</t>
  </si>
  <si>
    <t>Pallas roodmus</t>
  </si>
  <si>
    <t>Roodkop goudvink</t>
  </si>
  <si>
    <t>Roodwang goudvink</t>
  </si>
  <si>
    <t>Oranje goudvink</t>
  </si>
  <si>
    <t>Uitheemse gors, mus, groenling en goudvinken soorten niet genoemd wildkleur m/p</t>
  </si>
  <si>
    <t>Chinese groenling bruin</t>
  </si>
  <si>
    <t>Chinese groenling agaat</t>
  </si>
  <si>
    <t>Zwartkopgroenling bruin m/p</t>
  </si>
  <si>
    <t>Zwartkopgroenling agaat man</t>
  </si>
  <si>
    <t>Uitheemse groenlingen nieuwe mut. en comb. m/p</t>
  </si>
  <si>
    <t>Uitheemse groenlingen nieuwe mut. en comb. m/p (in standaard)</t>
  </si>
  <si>
    <t>Andessijs man</t>
  </si>
  <si>
    <t>Andessijs pop</t>
  </si>
  <si>
    <t>Baardsijs man</t>
  </si>
  <si>
    <t>Baardsijs pop</t>
  </si>
  <si>
    <t>Dennensijs man</t>
  </si>
  <si>
    <t>Dennensijs pop</t>
  </si>
  <si>
    <t>Geelbuiksijs man</t>
  </si>
  <si>
    <t>Geelbuiksijs pop</t>
  </si>
  <si>
    <t>Zwarte sijs man</t>
  </si>
  <si>
    <t>Zwarte sijs pop</t>
  </si>
  <si>
    <t>Haitisijs man</t>
  </si>
  <si>
    <t>Haitisijs pop</t>
  </si>
  <si>
    <t>Kordillensijs man</t>
  </si>
  <si>
    <t>Kordillensijs pop</t>
  </si>
  <si>
    <t>Lawrencesijs man</t>
  </si>
  <si>
    <t>Lawrencesijs pop</t>
  </si>
  <si>
    <t>Mexicosijs man</t>
  </si>
  <si>
    <t>Mexicosijs pop</t>
  </si>
  <si>
    <t>Columbia sijs man</t>
  </si>
  <si>
    <t>Columbia sijs pop</t>
  </si>
  <si>
    <t>Treursijs man</t>
  </si>
  <si>
    <t>Treursijs pop</t>
  </si>
  <si>
    <t>Yarrellsijs man</t>
  </si>
  <si>
    <t>Yarrellsijs pop</t>
  </si>
  <si>
    <t>Zwartborstsijs man</t>
  </si>
  <si>
    <t>Zwartborstsijs pop</t>
  </si>
  <si>
    <t xml:space="preserve">Amerikaanse sijs soorten wildkleur m/p niet genoemd </t>
  </si>
  <si>
    <t>Amerikaanse sijzen niet genoemde mutanten</t>
  </si>
  <si>
    <t>Amerikaanse sijzen nieuwe mut. en comb. (in standaard)</t>
  </si>
  <si>
    <t>Bischop soorten wildkleur m/p niet genoemd</t>
  </si>
  <si>
    <t>Mutanten bischop soorten</t>
  </si>
  <si>
    <t>Mutanten bischop soorten (in standaard)</t>
  </si>
  <si>
    <t>Kardinaal soorten wildkleur m/p niet genoemd</t>
  </si>
  <si>
    <t>Mutanten kardinaal soorten</t>
  </si>
  <si>
    <t>Kernbijter soorten wildkleur m/p iet genoemd</t>
  </si>
  <si>
    <t>Mutante kernbijter soorten</t>
  </si>
  <si>
    <t>Mutante kernbijter (in standaard)</t>
  </si>
  <si>
    <t>Appelvink, haak- en kruisbek soorten wildkleur m/p niet genoemd</t>
  </si>
  <si>
    <t>Mutanten appelvinken en haakbekken</t>
  </si>
  <si>
    <t>Mutanten appelvinken en haakbekken (in standaard)</t>
  </si>
  <si>
    <t>Roodschouder wida</t>
  </si>
  <si>
    <t>Spiegelwida</t>
  </si>
  <si>
    <t>Roodkeelwida</t>
  </si>
  <si>
    <t xml:space="preserve">Wida soorten wildkleur m/p niet genoemd </t>
  </si>
  <si>
    <t>Mutanten widasoorten</t>
  </si>
  <si>
    <t>Mutanten widasoorten (in standaard)</t>
  </si>
  <si>
    <t>Bruinborstrietvink x Spitsstaartamadine (ook andersom)</t>
  </si>
  <si>
    <t>Zebravink x Bichenow astrilde  (ook andersom)</t>
  </si>
  <si>
    <t>Niet genoemde comb. Exoot x Exoot</t>
  </si>
  <si>
    <t>Kanarie x exoot (ook andersom) niet genoemde comb.</t>
  </si>
  <si>
    <t>Barmsijs x Zwartkopgroenling (ook andersom)</t>
  </si>
  <si>
    <t>Barmsijs x Zwavelgele dikbekcini (ook andersom)</t>
  </si>
  <si>
    <t>Himalaya kruisbek x Goudvink</t>
  </si>
  <si>
    <t xml:space="preserve">Mexicaanse roodmus x Goudvink </t>
  </si>
  <si>
    <t xml:space="preserve">Europees x Exoot (ook andersom) niet genoemde comb. </t>
  </si>
  <si>
    <t>Kanarie x Goudvink</t>
  </si>
  <si>
    <t>Kanarie x Trompet woestijnvink (ook andersom)</t>
  </si>
  <si>
    <t xml:space="preserve">Europees x Kanarie (ook andersom) niet genoemde comb. </t>
  </si>
  <si>
    <t>Barmsijs x Kneu (ook andersom)</t>
  </si>
  <si>
    <t>Barmsijs x Goudvink</t>
  </si>
  <si>
    <t>Kneu x Goudvink</t>
  </si>
  <si>
    <t>Kruisbek x Goudvink</t>
  </si>
  <si>
    <t>Kruisbek x Kneu (ook andersom)</t>
  </si>
  <si>
    <t>Witband kruisbek x Goudvink</t>
  </si>
  <si>
    <t>Witband kruisbek x Putter (ook andersom)</t>
  </si>
  <si>
    <t>Putter x Kneu (ook andersom)</t>
  </si>
  <si>
    <t>Putter x Sijs (ook andersom)</t>
  </si>
  <si>
    <t>Putter x Goudvink</t>
  </si>
  <si>
    <t>Sijs x Kneu (ook andersom)</t>
  </si>
  <si>
    <t xml:space="preserve">Europees x Europees niet genoemde comb. </t>
  </si>
  <si>
    <t>Europese cini wildkleur man</t>
  </si>
  <si>
    <t>Europese cini wildkleur pop</t>
  </si>
  <si>
    <t>Citroensijs wildkleur man</t>
  </si>
  <si>
    <t>Citroensijs wildkleur pop</t>
  </si>
  <si>
    <t>Kleine putter  m/p</t>
  </si>
  <si>
    <t>Grote putter  m/p</t>
  </si>
  <si>
    <t>Grijskop putter m/p</t>
  </si>
  <si>
    <t>Groenling man</t>
  </si>
  <si>
    <t>Groenling pop</t>
  </si>
  <si>
    <t>Kleine barmsijs m/p</t>
  </si>
  <si>
    <t>Grote barmsijs m/p</t>
  </si>
  <si>
    <t>Witstuit barmsijs m/p</t>
  </si>
  <si>
    <t>Sijs man</t>
  </si>
  <si>
    <t>Sijs pop</t>
  </si>
  <si>
    <t>Kneu m/p</t>
  </si>
  <si>
    <t>Frater m/p</t>
  </si>
  <si>
    <t>Geelgors man</t>
  </si>
  <si>
    <t>Geelgors pop</t>
  </si>
  <si>
    <t>Cirlgors m/p</t>
  </si>
  <si>
    <t>Zwartkopgors m/p</t>
  </si>
  <si>
    <t>Grauwegors m/p</t>
  </si>
  <si>
    <t>Marokaanse huisgors m/p</t>
  </si>
  <si>
    <t>Grijzegors m/p</t>
  </si>
  <si>
    <t>Rietgors man</t>
  </si>
  <si>
    <t>Rietgors pop</t>
  </si>
  <si>
    <t>Ortolaan man</t>
  </si>
  <si>
    <t>Ortolaan pop</t>
  </si>
  <si>
    <t>Huismus man</t>
  </si>
  <si>
    <t>Huismus pop</t>
  </si>
  <si>
    <t>Ringmus m/p</t>
  </si>
  <si>
    <t>Spaanse mus m/p</t>
  </si>
  <si>
    <t>Italiaanse mus m/p</t>
  </si>
  <si>
    <t>Rotsmus m/p</t>
  </si>
  <si>
    <t>Mussen niet genoemde soorten m/p</t>
  </si>
  <si>
    <t>Europese roodmus m/p</t>
  </si>
  <si>
    <t>Trompet woestijnvink m/p</t>
  </si>
  <si>
    <t>Niet genoemde Europese roodmus en woestijnvink wildkleur</t>
  </si>
  <si>
    <t>Vink man</t>
  </si>
  <si>
    <t>Vink pop</t>
  </si>
  <si>
    <t>Keep man</t>
  </si>
  <si>
    <t>Keep pop</t>
  </si>
  <si>
    <t>Kleine goudvink man</t>
  </si>
  <si>
    <t>Kleine goudvink pop</t>
  </si>
  <si>
    <t>Grote goudvink man</t>
  </si>
  <si>
    <t>Grote goudvink pop</t>
  </si>
  <si>
    <t>Kruisbek man</t>
  </si>
  <si>
    <t>Kruisbek pop</t>
  </si>
  <si>
    <t>Grote Kruisbek man</t>
  </si>
  <si>
    <t>Grote kruisbek pop</t>
  </si>
  <si>
    <t>Schotse Kruisbek man</t>
  </si>
  <si>
    <t>Schotse Kruisbek pop</t>
  </si>
  <si>
    <t>Witband Kruisbek man</t>
  </si>
  <si>
    <t>Witband Kruisbek pop</t>
  </si>
  <si>
    <t>Appelvink m/p</t>
  </si>
  <si>
    <t>Haakbek man</t>
  </si>
  <si>
    <t>Haakbek pop</t>
  </si>
  <si>
    <t>Koolmees m/p</t>
  </si>
  <si>
    <t>Pimpelmees m/p</t>
  </si>
  <si>
    <t>Staartmees m/p</t>
  </si>
  <si>
    <t>Matkopmees m/p</t>
  </si>
  <si>
    <t>Kuifmees m/p</t>
  </si>
  <si>
    <t>Azuurmees m/p</t>
  </si>
  <si>
    <t>Zwartemees m/p</t>
  </si>
  <si>
    <t>Baardmannetje man</t>
  </si>
  <si>
    <t>Baardmannetje pop</t>
  </si>
  <si>
    <t>Winterkoninkje m/p</t>
  </si>
  <si>
    <t>Roodborstje m/p</t>
  </si>
  <si>
    <t>Zwartkop man</t>
  </si>
  <si>
    <t>Zwartkop pop</t>
  </si>
  <si>
    <t>Blauwstaartje m/p</t>
  </si>
  <si>
    <t>Gekraagde roodstaart m/p</t>
  </si>
  <si>
    <t>Zwarte roodstaart m/p</t>
  </si>
  <si>
    <t>Witte kwikstaart m/p</t>
  </si>
  <si>
    <t>Grote gele kwikstaart m/p</t>
  </si>
  <si>
    <t>Gele kwikstaart m/p</t>
  </si>
  <si>
    <t>Wit gesternde blauwborst m/p</t>
  </si>
  <si>
    <t>Rood gesternde blauwborst m/p</t>
  </si>
  <si>
    <t>Boomklever m/p</t>
  </si>
  <si>
    <t>Boomkruiper m/p</t>
  </si>
  <si>
    <t>Goudhaantje m/p</t>
  </si>
  <si>
    <t>Vuurgoudhaantje m/p</t>
  </si>
  <si>
    <t xml:space="preserve">Europese cultuur VI groep 1 niet genoemde soorten </t>
  </si>
  <si>
    <t>Rietzanger m/p</t>
  </si>
  <si>
    <t>Braamsluiper m/p</t>
  </si>
  <si>
    <t>Grasmus m/p</t>
  </si>
  <si>
    <t>Sperwer grasmus m/p</t>
  </si>
  <si>
    <t>Tuinfluiter m/p</t>
  </si>
  <si>
    <t>Fitis m/p</t>
  </si>
  <si>
    <t>Heggenmus m/p</t>
  </si>
  <si>
    <t>Veldleeuwerik m/p</t>
  </si>
  <si>
    <t>Kuifleeuwerik m/p</t>
  </si>
  <si>
    <t>Boomleeuwerik m/p</t>
  </si>
  <si>
    <t>Graspieper m/p</t>
  </si>
  <si>
    <t>Boompieper m/p</t>
  </si>
  <si>
    <t>Tapuit m/p</t>
  </si>
  <si>
    <t>Roodborst tapuit m/p</t>
  </si>
  <si>
    <t>Isabel tapuit</t>
  </si>
  <si>
    <t>Zwarte tapuit m/p</t>
  </si>
  <si>
    <t>Blonde tapuit m/p</t>
  </si>
  <si>
    <t>Europese nachtegaal m/p</t>
  </si>
  <si>
    <t>Roodkeel nachtegaal m/p</t>
  </si>
  <si>
    <t>Tjiftjaf m/p</t>
  </si>
  <si>
    <t>Bonte vliegenvanger m/p</t>
  </si>
  <si>
    <t>Grauwe vliegenvanger m/p</t>
  </si>
  <si>
    <t>Europese cultuur VI groep 2 niet genoemde soorten</t>
  </si>
  <si>
    <t>Spreeuw m/p</t>
  </si>
  <si>
    <t>Zwarte spreeuw m/p</t>
  </si>
  <si>
    <t>Rose spreeuw m/p</t>
  </si>
  <si>
    <t>Pestvogel m/p</t>
  </si>
  <si>
    <t xml:space="preserve">Europese cultuur VI Groep 3 niet genoemde soorten </t>
  </si>
  <si>
    <t>Merel man</t>
  </si>
  <si>
    <t>Merel pop</t>
  </si>
  <si>
    <t>Zanglijster m/p</t>
  </si>
  <si>
    <t>Grote lijster m/p</t>
  </si>
  <si>
    <t>Koperwiek m/p</t>
  </si>
  <si>
    <t>Kramsvogel m/p</t>
  </si>
  <si>
    <t>Beflijster man</t>
  </si>
  <si>
    <t>Beflijster pop</t>
  </si>
  <si>
    <t xml:space="preserve">Europese cultuur VI  groep 4 niet genoemde soorten  </t>
  </si>
  <si>
    <t>Grauwe klauwier m/p</t>
  </si>
  <si>
    <t>Roodkop klauwier m/p</t>
  </si>
  <si>
    <t>Klapekster m/p</t>
  </si>
  <si>
    <t>Draaihals m/p</t>
  </si>
  <si>
    <t>Bijeneter m/p</t>
  </si>
  <si>
    <t>Hop m/p</t>
  </si>
  <si>
    <t>Europese scharrelaar m/p</t>
  </si>
  <si>
    <t>Europese cultuur VI groep 5 niet genoemde soorten</t>
  </si>
  <si>
    <t>Kauw m/p</t>
  </si>
  <si>
    <t>Zwarte Kraai m/p</t>
  </si>
  <si>
    <t>Bonte kraai m/p</t>
  </si>
  <si>
    <t>Ekster m/p</t>
  </si>
  <si>
    <t>Europese blauwe ekster m/p</t>
  </si>
  <si>
    <t>Gaai m/p</t>
  </si>
  <si>
    <t>Notenkraker m/p</t>
  </si>
  <si>
    <t>Europese cultuur VI groep 6 niet genoemde soorten</t>
  </si>
  <si>
    <t>Zomer tortel m/p</t>
  </si>
  <si>
    <t>Turkse tortel m/p</t>
  </si>
  <si>
    <t>Holenduif m/p</t>
  </si>
  <si>
    <t>Houtduif m/p</t>
  </si>
  <si>
    <t>Rotsduif m/p</t>
  </si>
  <si>
    <t>Europese duiven niet genoemd (alleen wildkleur) m/p</t>
  </si>
  <si>
    <t>Europese kwartel (alleen wildkleur) haan / hen</t>
  </si>
  <si>
    <t>Europese patrijs haan / hen</t>
  </si>
  <si>
    <t>Europese steenpatrijs haan / hen</t>
  </si>
  <si>
    <t>Chukarpatrijs haan / hen</t>
  </si>
  <si>
    <t>Barbarijse patrijs haan / hen</t>
  </si>
  <si>
    <t>Rode steenpatrijs haan / hen</t>
  </si>
  <si>
    <t>Europese patrijzen niet genoemd (alleen wildkleur) haan / hen</t>
  </si>
  <si>
    <t>Grote putter bruin m/p</t>
  </si>
  <si>
    <t>Grote putter agaat m/p</t>
  </si>
  <si>
    <t>Grote putter pastel m/p</t>
  </si>
  <si>
    <t>Grote putter bruin-agaat m/p</t>
  </si>
  <si>
    <t>Grote putter bruinpastel m/p</t>
  </si>
  <si>
    <t>Grote putter agaatpastel  m/p</t>
  </si>
  <si>
    <t>Grote putter aminet m/p</t>
  </si>
  <si>
    <t>Grote putter satinet m/p</t>
  </si>
  <si>
    <t>Grote putter dominant geel m/p</t>
  </si>
  <si>
    <t>Grote putter opaal m/p</t>
  </si>
  <si>
    <t>Grote putter bruinopaal m/p</t>
  </si>
  <si>
    <t>Grote putter agaatopaal m/p</t>
  </si>
  <si>
    <t>Grote putter witkop m/p</t>
  </si>
  <si>
    <t>Grote putter bruin witkop m/p</t>
  </si>
  <si>
    <t>Grote putter agaat witkop m/p</t>
  </si>
  <si>
    <t>Grote putter pastel witkop m/p</t>
  </si>
  <si>
    <t>Grote putter bruin-agaat witkop m/p</t>
  </si>
  <si>
    <t>Grote putter satinet witkop m/p</t>
  </si>
  <si>
    <t>Grote putter bont in alle enkelvoudige mut. kleuren m/p</t>
  </si>
  <si>
    <t>Grote putter nieuwe nog niet erkende mut. en comb. m/p</t>
  </si>
  <si>
    <t>Grote putter nieuwe mut. en comb. m/p (in standaard)</t>
  </si>
  <si>
    <t>Groenling bruin man</t>
  </si>
  <si>
    <t>Groenling bruin pop</t>
  </si>
  <si>
    <t>Groenling agaat man</t>
  </si>
  <si>
    <t>Groenling agaat pop</t>
  </si>
  <si>
    <t>Groenling bruin-agaat man</t>
  </si>
  <si>
    <t>Groenling bruin-agaat pop</t>
  </si>
  <si>
    <t>Groenling pastel man</t>
  </si>
  <si>
    <t>Groenling pastel pop</t>
  </si>
  <si>
    <t>Groenling bruinpastel man</t>
  </si>
  <si>
    <t>Groenling bruinpastel pop</t>
  </si>
  <si>
    <t>Groenling agaatpastel man</t>
  </si>
  <si>
    <t>Groenling agaatpastel pop</t>
  </si>
  <si>
    <t>Groenling satinet man</t>
  </si>
  <si>
    <t>Groenling satinet pop</t>
  </si>
  <si>
    <t>Groenling dominant geel man</t>
  </si>
  <si>
    <t>Groenling dominant geel pop</t>
  </si>
  <si>
    <t>Groenling dominant geel bruin man</t>
  </si>
  <si>
    <t>Groenling dominant geel bruin pop</t>
  </si>
  <si>
    <t>Groenling dominant geel agaat man</t>
  </si>
  <si>
    <t>Groenling dominant geel agaat pop</t>
  </si>
  <si>
    <t>Groenling dominant geel bruin-agaat man</t>
  </si>
  <si>
    <t>Groenling dominant geel bruin-agaat pop</t>
  </si>
  <si>
    <t>Groenling dominant EF pastel man</t>
  </si>
  <si>
    <t>Groenling dominant EF pastel pop</t>
  </si>
  <si>
    <t>Groenling dominant EF pastel bruin man</t>
  </si>
  <si>
    <t>Groenling dominant EF pastel bruin pop</t>
  </si>
  <si>
    <t>Groenling dominant EF pastel agaat man</t>
  </si>
  <si>
    <t>Groenling dominant EF pastel agaat pop</t>
  </si>
  <si>
    <t>Groenling dominant EF pastel bruin-agaat man</t>
  </si>
  <si>
    <t>Groenling dominant EF pastel bruin-agaat pop</t>
  </si>
  <si>
    <t>Groenling dominant DF pastel  man</t>
  </si>
  <si>
    <t>Groenling dominant DF pastel bruin man</t>
  </si>
  <si>
    <t>Groenling dominant DF pastel agaat man</t>
  </si>
  <si>
    <t>Groenling dominant DF pastel bruin-agaat man</t>
  </si>
  <si>
    <t>Groenling bont enkelvoudige mut. man</t>
  </si>
  <si>
    <t>Groenling bont enkelvoudige mut. pop</t>
  </si>
  <si>
    <t>Europese groenling nieuwe nog niet erkende mut. en comb. m/p</t>
  </si>
  <si>
    <t>Europese groenling nieuwe mut. en comb. m/p (in standaard)</t>
  </si>
  <si>
    <t>Kleine barmsijs bruin m/p</t>
  </si>
  <si>
    <t>Kleine barmsijs agaat m/p</t>
  </si>
  <si>
    <t>Kleine barmsijs bruin-agaat m/p</t>
  </si>
  <si>
    <t>Kleine barmsijs pastel m/p</t>
  </si>
  <si>
    <t>Kleine barmsijs bruinpastel m/p</t>
  </si>
  <si>
    <t>Kleine barmsijs agaatpastel m/p</t>
  </si>
  <si>
    <t>Kleine barmsijs phaeo m/p</t>
  </si>
  <si>
    <t>Kleine barmsijs donker factor m/p</t>
  </si>
  <si>
    <t>Kleine barmsijs donker factor bruin m/p</t>
  </si>
  <si>
    <t>Kleine barmsijs donker factor agaat m/p</t>
  </si>
  <si>
    <t>Kleine barmsijs donker factor pastel m/p</t>
  </si>
  <si>
    <t>Kleine barmsijs donker factor bruinpastel m/p</t>
  </si>
  <si>
    <t>Kleine barmsijs bont enkelvoudige mut. m/p</t>
  </si>
  <si>
    <t>Kleine barmsijs nieuwe nog niet erkende mut. en comb. m/p</t>
  </si>
  <si>
    <t>Kleine barmsijs nieuwe mut. en comb. m/p (in standaard)</t>
  </si>
  <si>
    <t>Grote barmsijs bruin m/p</t>
  </si>
  <si>
    <t>Grote barmsijs agaat m/p</t>
  </si>
  <si>
    <t>Grote barmsijs pastel m/p</t>
  </si>
  <si>
    <t>Grote barmsijs bruin-agaat m/p</t>
  </si>
  <si>
    <t>Grote barmsijs donker factor m/p</t>
  </si>
  <si>
    <t>Grote barmsijs bont enkelvoudige mut. m/p</t>
  </si>
  <si>
    <t>Grote barmsijs nieuwe nog niet erkende mut. en comb. m/p</t>
  </si>
  <si>
    <t>Grote barmsijs nieuwe mut. en comb. m/p (in standaard)</t>
  </si>
  <si>
    <t>Sijs bruin man</t>
  </si>
  <si>
    <t>Sijs bruin pop</t>
  </si>
  <si>
    <t>Sijs agaat man</t>
  </si>
  <si>
    <t>Sijs agaat pop</t>
  </si>
  <si>
    <t>Sijs bruin-agaat man</t>
  </si>
  <si>
    <t>Sijs bruin-agaat pop</t>
  </si>
  <si>
    <t>Sijs EF pastel man</t>
  </si>
  <si>
    <t>Sijs EF pastel pop</t>
  </si>
  <si>
    <t>Sijs EF pastel bruin man</t>
  </si>
  <si>
    <t>Sijs EF pastel bruin pop</t>
  </si>
  <si>
    <t>Sijs EF pastel agaat man</t>
  </si>
  <si>
    <t>Sijs EF pastel agaat pop</t>
  </si>
  <si>
    <t>Sijs EF pastel bruin-agaat man</t>
  </si>
  <si>
    <t>Sijs EF pastel bruin-agaat pop</t>
  </si>
  <si>
    <t>Sijs EF pastel ivoor man</t>
  </si>
  <si>
    <t>Sijs EF pastel ivoor pop</t>
  </si>
  <si>
    <t>Sijs DF pastel man</t>
  </si>
  <si>
    <t>Sijs DF pastel pop</t>
  </si>
  <si>
    <t>Sijs ivoor man</t>
  </si>
  <si>
    <t>Sijs ivoor pop</t>
  </si>
  <si>
    <t>Sijs bruin ivoor man</t>
  </si>
  <si>
    <t>Sijs bruin ivoor pop</t>
  </si>
  <si>
    <t>Sijs agaat ivoor man</t>
  </si>
  <si>
    <t>Sijs agaat ivoor pop</t>
  </si>
  <si>
    <t>Sijs bruin-agaat ivoor man</t>
  </si>
  <si>
    <t>Sijs bruin-agaat ivoor pop</t>
  </si>
  <si>
    <t>Sijs topaas man</t>
  </si>
  <si>
    <t>Sijs topaas pop</t>
  </si>
  <si>
    <t>Sijs bruintopaas man</t>
  </si>
  <si>
    <t>Sijs bruintopaas pop</t>
  </si>
  <si>
    <t>Sijs agaattopaas man</t>
  </si>
  <si>
    <t>Sijs agaattopaas pop</t>
  </si>
  <si>
    <t>Sijs bruin-agaat topaas man</t>
  </si>
  <si>
    <t>Sijs bruin-agaat topaas pop</t>
  </si>
  <si>
    <t>Sijs ivoor topaas man</t>
  </si>
  <si>
    <t>Sijs ivoor topaas pop</t>
  </si>
  <si>
    <t>Sijs bruin ivoor topaas man</t>
  </si>
  <si>
    <t>Sijs bruin ivoor topaas pop</t>
  </si>
  <si>
    <t>Sijs agaat ivoor topaas man</t>
  </si>
  <si>
    <t>Sijs agaat ivoor topaas pop</t>
  </si>
  <si>
    <t>Sijs Dominant geel man</t>
  </si>
  <si>
    <t>Sijs Dominant geel pop</t>
  </si>
  <si>
    <t>Sijs Dominant geel bruin man</t>
  </si>
  <si>
    <t>Sijs Dominant geel bruin pop</t>
  </si>
  <si>
    <t>Sijs Dominant geel agaat man</t>
  </si>
  <si>
    <t>Sijs Dominant geel agaat pop</t>
  </si>
  <si>
    <t>Sijs Dominant geel bruin-agaat man</t>
  </si>
  <si>
    <t>Sijs Dominant geel bruin-agaat pop</t>
  </si>
  <si>
    <t xml:space="preserve">Sijs nieuwe nog niet erkende mut. en comb. m/p </t>
  </si>
  <si>
    <t>Sijs nieuwe mut. en comb. m/p (in standaard)</t>
  </si>
  <si>
    <t>Kneu pastel m/p</t>
  </si>
  <si>
    <t xml:space="preserve">Kneu en Frater nieuwe nog niet erkende mut. en comb. m/p </t>
  </si>
  <si>
    <t>Kneu en Frater nieuwe mut. en comb. m/p (in standaard)</t>
  </si>
  <si>
    <t>Huismus bruin man</t>
  </si>
  <si>
    <t>Huismus bruin pop</t>
  </si>
  <si>
    <t>Huismus agaat man</t>
  </si>
  <si>
    <t>Huismus agaat pop</t>
  </si>
  <si>
    <t>Huismus bruin-agaat man</t>
  </si>
  <si>
    <t>Huismus bruin-agaat pop</t>
  </si>
  <si>
    <t>Huismus SL ino man</t>
  </si>
  <si>
    <t>Huismus SL ino pop</t>
  </si>
  <si>
    <t>Huismus pastel man</t>
  </si>
  <si>
    <t>Huismus pastel pop</t>
  </si>
  <si>
    <t>Huismus bruinpastel man</t>
  </si>
  <si>
    <t>Huismus bruinpastel pop</t>
  </si>
  <si>
    <t>Huismus agaatpastel man</t>
  </si>
  <si>
    <t>Huismus agaatpastel pop</t>
  </si>
  <si>
    <t>Huismus satinet man</t>
  </si>
  <si>
    <t>Huismus satinet pop</t>
  </si>
  <si>
    <t>Huismus opaal man</t>
  </si>
  <si>
    <t>Huismus opaal pop</t>
  </si>
  <si>
    <t>Huismus bruinopaal man</t>
  </si>
  <si>
    <t>Huismus bruinopaal pop</t>
  </si>
  <si>
    <t>Huismus agaat opaal man</t>
  </si>
  <si>
    <t>Huismus agaat opaal pop</t>
  </si>
  <si>
    <t>Huismus phaeo man</t>
  </si>
  <si>
    <t>Huismus phaeo pop</t>
  </si>
  <si>
    <t>Huismus bruin phaeo man</t>
  </si>
  <si>
    <t>Huismus bruin phaeo pop</t>
  </si>
  <si>
    <t>Huismus zwartborst pop</t>
  </si>
  <si>
    <t>Huismus zwartborst man</t>
  </si>
  <si>
    <t>Ringmus pastel</t>
  </si>
  <si>
    <t>Ringmus opaal</t>
  </si>
  <si>
    <t xml:space="preserve">Huis- en ringmus nieuwe nog niet erkende mut. en comb. m/p </t>
  </si>
  <si>
    <t>Huis- en ringmus nieuwe mut. en comb. m/p (in standaard)</t>
  </si>
  <si>
    <t>Vink bruin man</t>
  </si>
  <si>
    <t>Vink bruin pop</t>
  </si>
  <si>
    <t>Vink agaat man</t>
  </si>
  <si>
    <t>Vink agaat pop</t>
  </si>
  <si>
    <t>Vink bruin-agaat man</t>
  </si>
  <si>
    <t>Vink bruin-agaat pop</t>
  </si>
  <si>
    <t>Vink pastel man</t>
  </si>
  <si>
    <t>Vink pastel pop</t>
  </si>
  <si>
    <t>Vink pastelbruin man</t>
  </si>
  <si>
    <t>Vink pastelbruin pop</t>
  </si>
  <si>
    <t>Vink pastelagaat man</t>
  </si>
  <si>
    <t>Vink pastelagaat pop</t>
  </si>
  <si>
    <t>Vink pastel bruin-agaat man</t>
  </si>
  <si>
    <t>Vink pastel bruin-agaat pop</t>
  </si>
  <si>
    <t>Vink opaal man</t>
  </si>
  <si>
    <t>Vink opaal pop</t>
  </si>
  <si>
    <t>Vink bruinopaal man</t>
  </si>
  <si>
    <t>Vink bruinopaal pop</t>
  </si>
  <si>
    <t>Vink agaatopaal man</t>
  </si>
  <si>
    <t>Vink agaatopaal pop</t>
  </si>
  <si>
    <t>Vink Dominant EF pastel man</t>
  </si>
  <si>
    <t>Vink Dominant EF pastel pop</t>
  </si>
  <si>
    <t>Vink Dominant EF pastel bruin man</t>
  </si>
  <si>
    <t>Vink Dominant EF pastel bruin pop</t>
  </si>
  <si>
    <t>Vink Dominant EF pastel agaat man</t>
  </si>
  <si>
    <t>Vink Dominant EF pastel agaat pop</t>
  </si>
  <si>
    <t>Vink nieuwe nog niet erkende mut. en comb. m/p</t>
  </si>
  <si>
    <t>Vink nieuwe mut. en comb. m/p (in standaard)</t>
  </si>
  <si>
    <t>Grote goudvink bruin man</t>
  </si>
  <si>
    <t>Grote goudvink bruin pop</t>
  </si>
  <si>
    <t>Grote goudvink pastel man</t>
  </si>
  <si>
    <t>Grote goudvink pastel pop</t>
  </si>
  <si>
    <t>Grote goudvink bruinpastel man</t>
  </si>
  <si>
    <t>Grote goudvink bruinpastel pop</t>
  </si>
  <si>
    <t>Grote goudvink topaas man</t>
  </si>
  <si>
    <t>Grote goudvink topaas pop</t>
  </si>
  <si>
    <t>Grote goudvink bruintopaas man</t>
  </si>
  <si>
    <t>Grote goudvink bruintopaas pop</t>
  </si>
  <si>
    <t>Grote goudvink geel man</t>
  </si>
  <si>
    <t>Grote goudvink geel pop</t>
  </si>
  <si>
    <t>Grote goudvink bruingeel man</t>
  </si>
  <si>
    <t>Grote goudvink bruingeel pop</t>
  </si>
  <si>
    <t>Grote goudvink pastel geel man</t>
  </si>
  <si>
    <t>Grote goudvink pastel geel pop</t>
  </si>
  <si>
    <t>Grote goudvink bruinpastel geel man</t>
  </si>
  <si>
    <t>Grote goudvink bruinpastel geel pop</t>
  </si>
  <si>
    <t>Grote goudvink wit man</t>
  </si>
  <si>
    <t>Grote goudvink wit pop</t>
  </si>
  <si>
    <t>Grote goudvink wit geel man</t>
  </si>
  <si>
    <t>Grote goudvink wit geel pop</t>
  </si>
  <si>
    <t>Grote goudvink bont enkelvoudige mut. m/p</t>
  </si>
  <si>
    <t>Grote goudvink nieuwe nog niet erkende mut. en mut.m/p</t>
  </si>
  <si>
    <t>Grote goudvink nieuwe mut. en comb. m/p (in standaard)</t>
  </si>
  <si>
    <t>Spreeuw bruin m/p</t>
  </si>
  <si>
    <t>Spreeuw pastel m/p</t>
  </si>
  <si>
    <t>Spreeuw bruin pastel m/p</t>
  </si>
  <si>
    <t>Spreeuw satinet m/p</t>
  </si>
  <si>
    <t>Spreeuw phaeo m/p</t>
  </si>
  <si>
    <t>Spreeuw witte zwartoog m/p</t>
  </si>
  <si>
    <t>Spreeuw  nieuwe nog niet erkende mut. en mut.m/p</t>
  </si>
  <si>
    <t>Spreeuw nieuwe mut. en comb. m/p (in standaard)</t>
  </si>
  <si>
    <t>Merel bruin man</t>
  </si>
  <si>
    <t>Merel bruin pop</t>
  </si>
  <si>
    <t>Merel pastel man</t>
  </si>
  <si>
    <t>Merel pastel pop</t>
  </si>
  <si>
    <t>Merel satinet m/p</t>
  </si>
  <si>
    <t>Merel albino m/p</t>
  </si>
  <si>
    <t>Merel kleurkop m/p</t>
  </si>
  <si>
    <t>Merel witte zwartoog m/p</t>
  </si>
  <si>
    <t>Merel gepareld m/p</t>
  </si>
  <si>
    <t>Merel nieuwe nog niet erkende mut. en comb. m/p</t>
  </si>
  <si>
    <t>Merel nieuwe mut. en comb. m/p (in standaard)</t>
  </si>
  <si>
    <t>Zanglijster bruin m/p</t>
  </si>
  <si>
    <t>Zanglijster satinet m/p</t>
  </si>
  <si>
    <t>Zanglijster SL ino m/p</t>
  </si>
  <si>
    <t>Zanglijster nieuwe nog niet erkende mut. en comb. m/p</t>
  </si>
  <si>
    <t>Zanglijster nieuwe mut. en comb. m/p (in standaard)</t>
  </si>
  <si>
    <t>Ekster en Gaai nieuwe nog niet erkende mut. en comb. m/p</t>
  </si>
  <si>
    <t>Ekster en Gaai nieuwe mut. en comb. m/p (in standaard)</t>
  </si>
  <si>
    <t>Europese duiven nieuwe nog niet erkende mut. en comb. m/p</t>
  </si>
  <si>
    <t>Europese duiven nieuwe mut. en comb. m/p (in standaard)</t>
  </si>
  <si>
    <t>Patrijs nieuwe nog niet erkende mut. en comb. m/p</t>
  </si>
  <si>
    <t>Patrijs nieuwe mut. en comb. m/p (in standaard)</t>
  </si>
  <si>
    <t>Suikervogels niet genoemde soorten</t>
  </si>
  <si>
    <t>Tangara niet genoemde soorten</t>
  </si>
  <si>
    <t>Nagtegaal en minla niet genoemde soorten</t>
  </si>
  <si>
    <t>Vliegenvanger en Tapuit niet genoemde soorten</t>
  </si>
  <si>
    <t>Geelvoorhoofdbuulbuul</t>
  </si>
  <si>
    <t>Buulbuul niet genoemde soorten (m.u.v. Kala buulbuul)</t>
  </si>
  <si>
    <t>Bladvogel niet genoemde soorten</t>
  </si>
  <si>
    <t>Maina niet genoemde soorten (m.u.v. Herdermaine)</t>
  </si>
  <si>
    <t>Ekster niet genoemde soorten (geen europese soorten)</t>
  </si>
  <si>
    <t>Krokedillenwachter en Motmot niet genoemde soorten</t>
  </si>
  <si>
    <t>Hap en breedbek  vogels niet genoemde soorten</t>
  </si>
  <si>
    <t>Bijeneter niet genoemde  soorten</t>
  </si>
  <si>
    <t>Arassari, Toekan en Hoornvogel niet genoemde soorten</t>
  </si>
  <si>
    <t>Toerako en Trogon niet genoemde  soorten</t>
  </si>
  <si>
    <t>Standaard grasparkiet grijsblauw</t>
  </si>
  <si>
    <t>Standaard grasparkiet cinnamon grijsblauw</t>
  </si>
  <si>
    <t>Standaard grasparkiet pallid grijsblauw</t>
  </si>
  <si>
    <t>Standaard grasparkiet opaline-cinnamon-ino geelmasker</t>
  </si>
  <si>
    <t>Standaard grasparkiet EF spangle grijsblauw</t>
  </si>
  <si>
    <t>Standaard grasparkiet EF spangle cinnamon violet groen</t>
  </si>
  <si>
    <t>Standaard grasparkiet EF spangle cinnamon violet aqua</t>
  </si>
  <si>
    <t>Standaard grasparkiet EF spangle cinnamon D turquoise</t>
  </si>
  <si>
    <t>Standaard grasparkiet EF spangle cinnamon DD turquoise</t>
  </si>
  <si>
    <t>Standaard grasparkiet EF spangle cinnamon grijs turquoise</t>
  </si>
  <si>
    <t>Standaard grasparkiet EF spangle cinnamon violet turquoise</t>
  </si>
  <si>
    <t>Standaard grasparkiet EF spangle cinnamon D geelmasker</t>
  </si>
  <si>
    <t>Standaard grasparkiet EF spangle cinnamon DD geelmasker</t>
  </si>
  <si>
    <t>Standaard grasparkiet EF spangle cinnamon grijs geelmasker</t>
  </si>
  <si>
    <t>Standaard grasparkiet EF spangle cinnamon violet geelmasker</t>
  </si>
  <si>
    <t>Standaard grasparkiet EF spangle cinnamon grijsblauw</t>
  </si>
  <si>
    <t>Standaard grasparkiet EF spangle cinnamon violetblauw</t>
  </si>
  <si>
    <t>Standaard grasparkiet grijsvleugel grijsblauw</t>
  </si>
  <si>
    <t>Standaard grasparkiet blankvleugel grijsblauw</t>
  </si>
  <si>
    <t>Standaard grasparkiet dilute grijsblauw</t>
  </si>
  <si>
    <t>Standaard grasparkiet bronze  fallow rec.grijs turquoise</t>
  </si>
  <si>
    <t>Standaard grasparkiet bronze  fallow rec.grijs geelmasker</t>
  </si>
  <si>
    <t>Standaard grasparkiet bronze fallow violet geelmasker</t>
  </si>
  <si>
    <t>Standaard grasparkiet bronze  fallow rec.grijsblauw</t>
  </si>
  <si>
    <t>Standaard grasparkiet dom. bont groen serie (incl. opaline en/of cinnamon)</t>
  </si>
  <si>
    <t>Standaard grasparkiet dom. bont aqua serie (incl. opaline en/of cinnamon)</t>
  </si>
  <si>
    <t>Standaard grasparkiet dom. bont turquoise serie (incl. opaline en/of cinnamon)</t>
  </si>
  <si>
    <t>Standaard grasparkiet dom. bont geelmasker serie (incl. opaline en/of cinnamon)</t>
  </si>
  <si>
    <t>Standaard grasparkiet dom. bont blauw serie (incl. opaline en/of cinnamon)</t>
  </si>
  <si>
    <t>Standaard grasparkiet dom. bont klaarpen groen serie (incl. opal.e/o Cinn.)</t>
  </si>
  <si>
    <t>Standaard grasparkiet dom. bont  klaarpen aqua serie (incl. opal.e/o Cinn.)</t>
  </si>
  <si>
    <t>Standaard grasparkiet dom. bont  klaarpen turquoise serie (incl. opal.e/o Cinn.)</t>
  </si>
  <si>
    <t>Standaard grasparkiet dom. bont  klaarpen geelmasker serie (incl.opal.e/o Cinn.)</t>
  </si>
  <si>
    <t>Standaard grasparkiet dom. bont  klaarpen blauw serie (incl. opal.e/o Cinn.)</t>
  </si>
  <si>
    <t>Standaard grasparkiet hollands bont groen serie (incl. opaline en/of cinnamon)</t>
  </si>
  <si>
    <t>Standaard grasparkiet hollands bont aqua serie (incl. opaline en/of cinnamon)</t>
  </si>
  <si>
    <t>Standaard grasparkiet hollands bont turquoise serie (incl. opal.e/o Cinn.)</t>
  </si>
  <si>
    <t>Standaard grasparkiet hollands bont geelmasker serie (incl. opal.e/o Cinn.)</t>
  </si>
  <si>
    <t>Standaard grasparkiet hollands bont blauw serie (incl. opaline en/of cinnamon)</t>
  </si>
  <si>
    <t>Standaard grasparkiet recessief bont groen serie  (incl. opal.e/o Cinn.)</t>
  </si>
  <si>
    <t>Standaard grasparkiet recessief bont aqua serie  (incl. opaline en/ of cinnamon)</t>
  </si>
  <si>
    <t>Standaard grasparkiet recessief bont turquoise serie  (incl. opal.e/o Cinn.)</t>
  </si>
  <si>
    <t>Standaard grasparkiet recessief bont geelmasker serie  (incl. opal.e/o Cinn.)</t>
  </si>
  <si>
    <t>Standaard grasparkiet recessief bont blauw serie  (incl. opal.e/o Cinn.)</t>
  </si>
  <si>
    <t>Standaard grasparkiet opaline grijsblauw</t>
  </si>
  <si>
    <t>Standaard grasparkiet opaline violetblauw</t>
  </si>
  <si>
    <t>Standaard grasparkiet opaline-cinnamon grijs turquoise</t>
  </si>
  <si>
    <t>Standaard grasparkiet opaline-cinnamon violet turquoise</t>
  </si>
  <si>
    <t>Standaard grasparkiet opaline-cinnamon grijs geelmasker</t>
  </si>
  <si>
    <t>Standaard grasparkiet opaline-cinnamon violet geelmasker</t>
  </si>
  <si>
    <t>Standaard grasparkiet opaline-cinnamon grijsblauw</t>
  </si>
  <si>
    <t>Standaard grasparkiet opaline-pallid violet turquoise</t>
  </si>
  <si>
    <t>Standaard grasparkiet opaline-pallid grijs geelmasker</t>
  </si>
  <si>
    <t>Standaard grasparkiet opaline-pallid violet geelmasker</t>
  </si>
  <si>
    <t>Standaard grasparkiet opaline-pallid grijsblauw</t>
  </si>
  <si>
    <t>Standaard grasparkiet opaline grijsvleugel groen serie</t>
  </si>
  <si>
    <t>Standaard grasparkiet opaline grijsvleugel aqua serie</t>
  </si>
  <si>
    <t>Standaard grasparkiet opaline grijsvleugel turquoise serie</t>
  </si>
  <si>
    <t>Standaard grasparkiet opaline grijsvleugel geelmasker serie</t>
  </si>
  <si>
    <t>Standaard grasparkiet opaline grijsvleugel blauw serie</t>
  </si>
  <si>
    <t>Standaard grasparkiet opaline blankvleugel groen serie</t>
  </si>
  <si>
    <t>Standaard grasparkiet opaline blankvleugel aqua serie</t>
  </si>
  <si>
    <t>Standaard grasparkiet opaline blankvleugel turquoise serie</t>
  </si>
  <si>
    <t>Standaard grasparkiet opaline blankvleugel geelmasker serie</t>
  </si>
  <si>
    <t>Standaard grasparkiet opaline blankvleugel blauw serie</t>
  </si>
  <si>
    <t>Standaard grasparkiet opaline dilute geelmasker serie</t>
  </si>
  <si>
    <t>Standaard grasparkiet opaline bronze fallow groen serie</t>
  </si>
  <si>
    <t>Standaard grasparkiet opaline bronze fallow aqua serie</t>
  </si>
  <si>
    <t>Standaard grasparkiet opaline bronze fallow turquoise serie</t>
  </si>
  <si>
    <t>Standaard grasparkiet opaline bronze fallow geelmasker serie</t>
  </si>
  <si>
    <t>Standaard grasparkiet opaline bronze fallow blauw serie</t>
  </si>
  <si>
    <t>Standaard grasparkiet opaline pale fallow groen serie</t>
  </si>
  <si>
    <t>Standaard grasparkiet opaline pale fallow turquoise serie</t>
  </si>
  <si>
    <t>Standaard grasparkiet opaline pale fallow geelmasker serie</t>
  </si>
  <si>
    <t>Standaard grasparkiet opaline pale fallow blauw serie</t>
  </si>
  <si>
    <t>Standaard grasparkiet opaline EF spangle turquoise serie</t>
  </si>
  <si>
    <t>Standaard grasparkiet opaline EF spangle geelmasker serie</t>
  </si>
  <si>
    <t>Standaard grasparkiet DEC groen</t>
  </si>
  <si>
    <t>Standaard grasparkiet DEC aqua</t>
  </si>
  <si>
    <t>Standaard grasparkiet DEC turquoise</t>
  </si>
  <si>
    <t>Standaard grasparkiet DEC geelmasker</t>
  </si>
  <si>
    <t>Standaard grasparkiet DEC blauw</t>
  </si>
  <si>
    <t>Standaard grasparkiet niet genoemde easley clearbody kleurslagen (incl.opaline)</t>
  </si>
  <si>
    <t xml:space="preserve">Standaard grasparkiet niet genoemde saddleback kleurslagen (incl.opaline)  </t>
  </si>
  <si>
    <t>Standaard grasparkiet niet genoemde blackwing kleurslagen (incl.opaline)</t>
  </si>
  <si>
    <t>Standaard grasparkiet antraciet blauw serie (incl. opaline en / of cinnamon)</t>
  </si>
  <si>
    <t>Standaard grasparkiet slate blauw (incl. opaline en / of cinnamon)</t>
  </si>
  <si>
    <t>Standaard grasparkiet slate violetblauw (incl. opaline en / of cinnamon)</t>
  </si>
  <si>
    <t>Standaard grasparkiet nieuwe nog niet erkende mut. en comb. m/p</t>
  </si>
  <si>
    <t>Standaard grasparkiet nieuwe mut. en comb. m/p (in standaard)</t>
  </si>
  <si>
    <t>Kleurgrasparkiet grijsblauw</t>
  </si>
  <si>
    <t>Kleurgrasparkiet cinnamon grijsblauw</t>
  </si>
  <si>
    <t>Kleurgrasparkiet pallid grijsblauw</t>
  </si>
  <si>
    <t>Kleurgrasparkiet EF spangle grijsblauw</t>
  </si>
  <si>
    <t>Kleurgrasparkiet EF spangle cinnamon violet turquoise</t>
  </si>
  <si>
    <t>Kleurgrasparkiet EF spangle cinnamon grijs geelmasker</t>
  </si>
  <si>
    <t>Kleurgrasparkiet EF spangle cinnamon violet geelmasker</t>
  </si>
  <si>
    <t>Kleurgrasparkiet EF spangle cinnamon grijsblauw</t>
  </si>
  <si>
    <t>Kleurgrasparkiet grijsvleugel grijsblauw</t>
  </si>
  <si>
    <t>Kleurgrasparkiet blankvleugel grijsblauw</t>
  </si>
  <si>
    <t>Kleurgrasparkiet dilute grijsblauw</t>
  </si>
  <si>
    <t>Kleurgrasparkiet bronze fallow rec.grijs aqua</t>
  </si>
  <si>
    <t>Kleurgrasparkiet bronze fallow rec.grijs turquoise</t>
  </si>
  <si>
    <t>Kleurgrasparkiet bronze fallow rec.grijs geelmasker</t>
  </si>
  <si>
    <t>Kleurgrasparkiet bronze fallow rec.grijsblauw</t>
  </si>
  <si>
    <t>Kleurgrasparkiet dom. bont groen serie (incl. opaline en/of cinnamon)</t>
  </si>
  <si>
    <t>Kleurgrasparkiet dom. bont aqua serie (incl. opaline en/of cinnamon)</t>
  </si>
  <si>
    <t>Kleurgrasparkiet dom. bont turquoise serie (incl. opaline en/of cinnamon)</t>
  </si>
  <si>
    <t>Kleurgrasparkiet dom. bont geelmasker serie (incl. opaline en/of cinnamon)</t>
  </si>
  <si>
    <t>Kleurgrasparkiet dom. bont blauw serie (incl. opaline en/of cinnamon)</t>
  </si>
  <si>
    <t>Kleurgrasparkiet dom. bont klaarpen groen serie (incl. opaline en/of cinnamon)</t>
  </si>
  <si>
    <t>Kleurgrasparkiet dom. bont klaarpen aqua serie (incl. opaline en/of cinnamon)</t>
  </si>
  <si>
    <t>Kleurgrasparkiet dom. bont klaarpen turquoise serie (incl. opal.e/o Cinn.)</t>
  </si>
  <si>
    <t>Kleurgrasparkiet dom. bont klaarpen geelmasker serie (incl. opal.e/o Cinn.)</t>
  </si>
  <si>
    <t>Kleurgrasparkiet dom. bont klaarpen blauw serie (incl. opaline en/of cinnamon)</t>
  </si>
  <si>
    <t>Kleurgrasparkiet hollands  bont groen serie (incl. opaline en/of cinnamon)</t>
  </si>
  <si>
    <t>Kleurgrasparkiet hollands bont aqua serie (incl. opaline en/of cinnamon)</t>
  </si>
  <si>
    <t>Kleurgrasparkiet hollands bont turquoise serie (incl. opaline en/of cinnamon)</t>
  </si>
  <si>
    <t>Kleurgrasparkiet hollands bont geelmasker serie (incl. opaline en/of cinnamon)</t>
  </si>
  <si>
    <t>Kleurgrasparkiet hollands bont blauw serie (incl. opaline en/of cinnamon)</t>
  </si>
  <si>
    <t>Kleurgrasparkiet rec.bont groen serie  (incl. opaline en/ of cinnamon)</t>
  </si>
  <si>
    <t>Kleurgrasparkiet rec.bont aqua serie  (incl. opaline en/ of cinnamon)</t>
  </si>
  <si>
    <t>Kleurgrasparkiet rec.bont turquoise serie  (incl. opaline en/ of cinnamon)</t>
  </si>
  <si>
    <t>Kleurgrasparkiet rec.bont geelmasker serie  (incl. opaline en/ of cinnamon)</t>
  </si>
  <si>
    <t>Kleurgrasparkiet rec.bont blauw serie  (incl. opaline en/ of cinnamon)</t>
  </si>
  <si>
    <t>Kleurgrasparkiet opaline griis geelmasker</t>
  </si>
  <si>
    <t>Kleurgrasparkiet opaline grijsblauw</t>
  </si>
  <si>
    <t>Kleurgrasparkiet opaline-cinnamon grijsblauw</t>
  </si>
  <si>
    <t>Kleurgrasparkiet opaline-pallid grijsblauw</t>
  </si>
  <si>
    <t>Kleurgrasparkiet opaline grijsvleugel turquoise serie</t>
  </si>
  <si>
    <t>Kleurgrasparkiet opaline grijsvleugel geelmasker serie</t>
  </si>
  <si>
    <t>Kleurgrasparkiet opaline blankvleugel turquoise serie</t>
  </si>
  <si>
    <t>Kleurgrasparkiet opaline blankvleugel geelmasker serie</t>
  </si>
  <si>
    <t>Kleurgrasparkiet opaline dilute geelmasker serie</t>
  </si>
  <si>
    <t>Kleurgrasparkiet opaline bronze fallow turquoise serie</t>
  </si>
  <si>
    <t>Kleurgrasparkiet opaline bronze fallow geelmasker serie</t>
  </si>
  <si>
    <t>Kleurgrasparkiet opaline pale fallow geelmasker serie</t>
  </si>
  <si>
    <t>Kleurgrasparkiet DEC groen</t>
  </si>
  <si>
    <t>Kleurgrasparkiet DEC aqua</t>
  </si>
  <si>
    <t>Kleurgrasparkiet DEC turquoise</t>
  </si>
  <si>
    <t>Kleurgrasparkiet DEC geelmasker</t>
  </si>
  <si>
    <t>Kleurgrasparkiet DEC blauw</t>
  </si>
  <si>
    <t>Kleurgrasparkiet easley clearbody groen serie (incl. opaline)</t>
  </si>
  <si>
    <t>Kleurgrasparkiet easley clearbody aqua serie (incl. opaline)</t>
  </si>
  <si>
    <t>Kleurgrasparkiet easley clearbody turquoise serie (incl. opaline)</t>
  </si>
  <si>
    <t>Kleurgrasparkiet easley clearbody geelmasker serie (incl. opaline)</t>
  </si>
  <si>
    <t>Kleurgrasparkiet easley clearbody blauw serie (incl. opaline)</t>
  </si>
  <si>
    <t>Kleurgrasparkiet easley clearbody violetblauw serie (incl. opaline)</t>
  </si>
  <si>
    <t>Kleurgrasparkiet easley clearbody grijsgroen serie (incl. opaline)</t>
  </si>
  <si>
    <t>Kleurgrasparkiet easley  clearbody grijs geelmasker serie (incl. opaline)</t>
  </si>
  <si>
    <t>Kleurgrasparkiet niet genoemde kleurslagen saddleback serie (incl. opaline)</t>
  </si>
  <si>
    <t>Kleurgrasparkiet blackwing groen serie (incl. opaline)</t>
  </si>
  <si>
    <t>Kleurgrasparkiet blackwing aqua serie (incl. opaline)</t>
  </si>
  <si>
    <t>Kleurgrasparkiet blackwing turquoise serie (incl. opaline)</t>
  </si>
  <si>
    <t>Kleurgrasparkiet blackwing geelmasker serie (incl. opaline)</t>
  </si>
  <si>
    <t>Kleurgrasparkiet blackwing blauw serie (incl. opaline)</t>
  </si>
  <si>
    <t>Kleurgrasparkiet blackface groen serie (incl. opaline)</t>
  </si>
  <si>
    <t>Kleurgrasparkiet blackface aqua serie (incl. opaline)</t>
  </si>
  <si>
    <t>Kleurgrasparkiet blackface turquoise serie (incl. opaline)</t>
  </si>
  <si>
    <t>Kleurgrasparkiet blackface geelmasker serie (incl. opaline)</t>
  </si>
  <si>
    <t>Kleurgrasparkiet blackface blauw serie (incl. opaline)</t>
  </si>
  <si>
    <t>Kleurgrasparkiet blackface violetblauw (incl.opaline)</t>
  </si>
  <si>
    <t>Kleurgrasparkiet blackface grijsgroen (incl.opaline)</t>
  </si>
  <si>
    <t>Kleurgrasparkiet blackface grijsblauw (incl.opaline)</t>
  </si>
  <si>
    <t>Kleurgrasparkiet antraciet blauw serie (incl. opaline en / of cinnamon)</t>
  </si>
  <si>
    <t>Kleurgrasparkiet slate blauw (incl. opaline en / of cinnamon)</t>
  </si>
  <si>
    <t>Kleurgrasparkiet slate violetblauw (incl. opaline en / of cinnamon)</t>
  </si>
  <si>
    <t>Kleurgrasparkiet nieuwe nog niet erkende mut. en comb. m/p</t>
  </si>
  <si>
    <t>Kleurgrasparkiet nieuwe mut. en comb. m/p (in standaard)</t>
  </si>
  <si>
    <t>Grijsrugdwergpapegaai groen man</t>
  </si>
  <si>
    <t>Grijsrugdwergpapegaai groen pop</t>
  </si>
  <si>
    <t>Grijsrugdwergpapegaai D groen man</t>
  </si>
  <si>
    <t>Grijsrugdwergpapegaai D groen pop</t>
  </si>
  <si>
    <t>Grijsrugdwergpapegaai DD groen man</t>
  </si>
  <si>
    <t>Grijsrugdwergpapegaai DD groen pop</t>
  </si>
  <si>
    <t>Grijsrugdwergpapegaai turquoise man</t>
  </si>
  <si>
    <t>Grijsrugdwergpapegaai turquoise pop</t>
  </si>
  <si>
    <t>Grijsrugdwergpapegaai blauw man</t>
  </si>
  <si>
    <t>Grijsrugdwergpapegaai blauw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</si>
  <si>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</si>
  <si>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</si>
  <si>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</si>
  <si>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</si>
  <si>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rec.grijsgroen man</t>
  </si>
  <si>
    <t>Grijsrugdwergpapegaai rec.grijsgroen pop</t>
  </si>
  <si>
    <t>Grijsrugdwergpapegaai rec.grijs man</t>
  </si>
  <si>
    <t>Grijsrugdwergpapegaai rec.grijs pop</t>
  </si>
  <si>
    <t>Grijsrugdwergpapegaai rec.D grijs man</t>
  </si>
  <si>
    <t>Grijsrugdwergpapegaai rec.D grijs pop</t>
  </si>
  <si>
    <t>Grijsrugdwergpapegaai rec.DD grijs man</t>
  </si>
  <si>
    <t>Grijsrugdwergpapegaai rec.DD grijs pop</t>
  </si>
  <si>
    <t>Grijsrugdwergpapegaai cinnamon groen man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</si>
  <si>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</si>
  <si>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</si>
  <si>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</si>
  <si>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</si>
  <si>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</si>
  <si>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yellam groen man</t>
  </si>
  <si>
    <t>Grijsrugdwergpapegaai yellam groen  pop</t>
  </si>
  <si>
    <t>Grijsrugdwergpapegaai yellam blauw man</t>
  </si>
  <si>
    <t>Grijsrugdwergpapegaai yellam blauw pop</t>
  </si>
  <si>
    <t>Grijsrugdwergpapegaai marbled groen man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</si>
  <si>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</si>
  <si>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</si>
  <si>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</si>
  <si>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</si>
  <si>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</si>
  <si>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dun fallow groen man</t>
  </si>
  <si>
    <t>Grijsrugdwergpapegaai dun fallow groen pop</t>
  </si>
  <si>
    <t>Grijsrugdwergpapegaai dun fallow D groen man</t>
  </si>
  <si>
    <t>Grijsrugdwergpapegaai dun fallow D groen pop</t>
  </si>
  <si>
    <t>Grijsrugdwergpapegaai dun fallow DD groen man</t>
  </si>
  <si>
    <t>Grijsrugdwergpapegaai dun fallow DD groen pop</t>
  </si>
  <si>
    <t>Grijsrugdwergpapegaai dun fallow blauw man</t>
  </si>
  <si>
    <t>Grijsrugdwergpapegaai dun fallow blauw pop</t>
  </si>
  <si>
    <t>Grijsrugdwergpapegaai dun fallow D blauw man</t>
  </si>
  <si>
    <t>Grijsrugdwergpapegaai dun fallow D blauw pop</t>
  </si>
  <si>
    <t>Grijsrugdwergpapegaai dun fallow DD blauw man</t>
  </si>
  <si>
    <t>Grijsrugdwergpapegaai dun fallow DD blauw pop</t>
  </si>
  <si>
    <t>Grijsrugdwergpapegaai DF misty groen man</t>
  </si>
  <si>
    <t>Grijsrugdwergpapegaai DF misty groen pop</t>
  </si>
  <si>
    <t>Grijsrugdwergpapegaai DF misty blauw man</t>
  </si>
  <si>
    <t>Grijsrugdwergpapegaai DF misty blauw pop</t>
  </si>
  <si>
    <t>Grijsrugdwergpapegaai faded groen man</t>
  </si>
  <si>
    <t>Grijsrugdwergpapegaai faded groen pop</t>
  </si>
  <si>
    <t>Grijsrugdwergpapegaai faded D groen man</t>
  </si>
  <si>
    <t>Grijsrugdwergpapegaai faded D groen pop</t>
  </si>
  <si>
    <t>Grijsrugdwergpapegaai faded DD groen man</t>
  </si>
  <si>
    <t>Grijsrugdwergpapegaai faded DD groen pop</t>
  </si>
  <si>
    <t>Grijsrugdwergpapegaai faded blauw man</t>
  </si>
  <si>
    <t>Grijsrugdwergpapegaai faded blauw pop</t>
  </si>
  <si>
    <t>Grijsrugdwergpapegaai faded D blauw man</t>
  </si>
  <si>
    <t>Grijsrugdwergpapegaai faded D blauw pop</t>
  </si>
  <si>
    <t>Grijsrugdwergpapegaai faded DD blauw man</t>
  </si>
  <si>
    <t>Grijsrugdwergpapegaai faded DD blauw pop</t>
  </si>
  <si>
    <t>Grijsrugdwergpapegaai NSL ino groen (lutino) man</t>
  </si>
  <si>
    <t>Grijsrugdwergpapegaai NSL ino groen (lutino) pop</t>
  </si>
  <si>
    <t>Grijsrugdwergpapegaai NSL ino blauw (albino) man pop</t>
  </si>
  <si>
    <t>Grijsrugdwergpapegaai dominant bont groen serie man</t>
  </si>
  <si>
    <t>Grijsrugdwergpapegaai dominant bont groen serie pop</t>
  </si>
  <si>
    <t>Grijsrugdwergpapegaai dominant bont blauw serie man</t>
  </si>
  <si>
    <t>Grijsrugdwergpapegaai dominant bont blauw serie pop</t>
  </si>
  <si>
    <t>Grijsrugdwergpapegaai recessief bont groen serie man en pop</t>
  </si>
  <si>
    <t>Grijsrugdwergpapegaai recessief bont blauw serie man en pop</t>
  </si>
  <si>
    <t>Grijsrugdwergpapegaai nieuwe nog niet erkende mut. en comb. m/p</t>
  </si>
  <si>
    <t>Grijsrugdwergpapegaai nieuwe mut. en comb. m/p (in standaard)</t>
  </si>
  <si>
    <t>Groenstuitdwergpapegaai groen man</t>
  </si>
  <si>
    <t>Groenstuitdwergpapegaai groen pop</t>
  </si>
  <si>
    <t>Groenstuitdwergpapegaai DF misty groen man</t>
  </si>
  <si>
    <t>Groenstuitdwergpapegaai DF misty groen pop</t>
  </si>
  <si>
    <t>Groenstuitdwergpapegaai nieuwe nog niet erkende mut. en comb. m/p</t>
  </si>
  <si>
    <t>Groenstuitdwergpapegaai nieuwe mut. en comb. m/p (in standaard)</t>
  </si>
  <si>
    <t>Prachtdwergpapegaai groen man</t>
  </si>
  <si>
    <t>Prachtdwergpapegaai groen pop</t>
  </si>
  <si>
    <t>Prachtdwergpapegaai nieuwe nog niet erkende mut. en comb. m/p</t>
  </si>
  <si>
    <t>Prachtdwergpapegaai nieuwe mut. en comb. m/p (in standaard)</t>
  </si>
  <si>
    <t>Oogringdwergpapegaai groen man</t>
  </si>
  <si>
    <t>Oogringdwergpapegaai groen pop</t>
  </si>
  <si>
    <t>Oogringdwergpapegaai dominant bont man</t>
  </si>
  <si>
    <t>Oogringdwergpapegaai dominant bont pop</t>
  </si>
  <si>
    <t>Oogringdwergpapegaai nieuwe nog niet erkende mut. en comb. m/p</t>
  </si>
  <si>
    <t>Oogringdwergpapegaai nieuwe mut. en comb. m/p (in standaard)</t>
  </si>
  <si>
    <t>Mexicaanse dwergpapegaai groen man</t>
  </si>
  <si>
    <t>Mexicaanse dwergpapegaai groen pop</t>
  </si>
  <si>
    <t>Tres-mares blauwstuit dwergpapegaai groen man</t>
  </si>
  <si>
    <t>Tres-mares blauwstuit dwergpapegaai groen pop</t>
  </si>
  <si>
    <t>Blauwvleugel dwergpapegaai groen man</t>
  </si>
  <si>
    <t>Blauwvleugel dwergpapegaai groen pop</t>
  </si>
  <si>
    <t>Ceara blauwvleugeldwergpapegaai groen man</t>
  </si>
  <si>
    <t>Ceara blauwvleugeldwergpapegaai groen pop</t>
  </si>
  <si>
    <t>Salvadoris dwergpapegaai groen man</t>
  </si>
  <si>
    <t>Salvadoris dwergpapegaai groen pop</t>
  </si>
  <si>
    <t>Spengeli dwergpapegaai groen man</t>
  </si>
  <si>
    <t>Spengeli dwergpapegaai groen pop</t>
  </si>
  <si>
    <t>Geelmaskerdwergpapegaai groen man</t>
  </si>
  <si>
    <t>Geelmaskerdwergpapegaai groen pop</t>
  </si>
  <si>
    <t>Overige forpussen nieuwe nog niet erkende mut. en comb. m/p</t>
  </si>
  <si>
    <t>Overige forpussen nieuwe mut. en comb. m/p (in standaard)</t>
  </si>
  <si>
    <t>Agapornis roseicollis groen</t>
  </si>
  <si>
    <t>Agapornis roseicollis D groen</t>
  </si>
  <si>
    <t>Agapornis roseicollis DD groen</t>
  </si>
  <si>
    <t>Agapornis roseicollis violet groen</t>
  </si>
  <si>
    <t>Agapornis roseicollis aqua</t>
  </si>
  <si>
    <t>Agapornis roseicollis D aqua</t>
  </si>
  <si>
    <t>Agapornis roseicollis DD aqua</t>
  </si>
  <si>
    <t>Agapornis roseicollis violet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</si>
  <si>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</si>
  <si>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</si>
  <si>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</si>
  <si>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</si>
  <si>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blauw</t>
  </si>
  <si>
    <t>Agapornis roseicollis D blauw</t>
  </si>
  <si>
    <t>Agapornis roseicollis DD blauw</t>
  </si>
  <si>
    <t>Agapornis roseicollis violetblauw</t>
  </si>
  <si>
    <t>Agapornis roseicollis cinnamon groen</t>
  </si>
  <si>
    <t>Agapornis roseicollis cinnamon D groen</t>
  </si>
  <si>
    <t>Agapornis roseicollis cinnamon DD groen</t>
  </si>
  <si>
    <t>Agapornis roseicollis cinnamon violet groen</t>
  </si>
  <si>
    <t>Agapornis roseicollis cinnamon aqua</t>
  </si>
  <si>
    <t>Agapornis roseicollis cinnamon D aqua</t>
  </si>
  <si>
    <t>Agapornis roseicollis cinnamon DD aqua</t>
  </si>
  <si>
    <t>Agapornis roseicollis cinnamon violet  aqua</t>
  </si>
  <si>
    <t>Agapornis roseicollis cinnamon turquoise</t>
  </si>
  <si>
    <t>Agapornis roseicollis cinnamon D turquoise</t>
  </si>
  <si>
    <t>Agapornis roseicollis cinnamon DD turquoise</t>
  </si>
  <si>
    <t>Agapornis roseicollis cinnamon violet turquoise</t>
  </si>
  <si>
    <t>Agapornis roseicollis cinnamon blauw</t>
  </si>
  <si>
    <t>Agapornis roseicollis cinnamon D blauw</t>
  </si>
  <si>
    <t>Agapornis roseicollis cinnamon DD blauw</t>
  </si>
  <si>
    <t>Agapornis roseicollis cinnamon violetblauw</t>
  </si>
  <si>
    <t>Agapornis roseicollis cinnamon-ino groen</t>
  </si>
  <si>
    <t>Agapornis roseicollis cinnamon-ino aqua</t>
  </si>
  <si>
    <t>Agapornis roseicollis cinnamon-ino turquoise</t>
  </si>
  <si>
    <t>Agapornis roseicollis cinnamon-ino blauw</t>
  </si>
  <si>
    <t>Agapornis roseicollis cinnamon-ino oranjemasker groen</t>
  </si>
  <si>
    <t>Agapornis roseicollis cinnamon-ino pale headed groen (incl.alle mut.)</t>
  </si>
  <si>
    <t>Agapornis roseicollis cinnamon oranjemasker groen</t>
  </si>
  <si>
    <t>Agapornis roseicollis cinnamon oranjemasker D groen</t>
  </si>
  <si>
    <t>Agapornis roseicollis cinnamon oranjemasker DD groen</t>
  </si>
  <si>
    <t>Agapornis roseicollis cinnamon oranjemasker violet groen</t>
  </si>
  <si>
    <t>Agapornis roseicollis cinnamon pale headed groen (incl.alle mut.)</t>
  </si>
  <si>
    <t>Agapornis roseicollis pallid groen</t>
  </si>
  <si>
    <t>Agapornis roseicollis pallid D groen</t>
  </si>
  <si>
    <t>Agapornis roseicollis pallid DD groen</t>
  </si>
  <si>
    <t>Agapornis roseicollis pallid violet groen</t>
  </si>
  <si>
    <t>Agapornis roseicollis pallid aqua</t>
  </si>
  <si>
    <t>Agapornis roseicollis pallid D aqua</t>
  </si>
  <si>
    <t>Agapornis roseicollis pallid DD aqua</t>
  </si>
  <si>
    <t>Agapornis roseicollis pallid violet aqua</t>
  </si>
  <si>
    <t>Agapornis roseicollis pallid turquoise</t>
  </si>
  <si>
    <t>Agapornis roseicollis pallid D turquoise</t>
  </si>
  <si>
    <t>Agapornis roseicollis pallid DD turquoise</t>
  </si>
  <si>
    <t>Agapornis roseicollis pallid violet turquoise</t>
  </si>
  <si>
    <t>Agapornis roseicollis pallid blauw</t>
  </si>
  <si>
    <t>Agapornis roseicollis pallid D blauw</t>
  </si>
  <si>
    <t>Agapornis roseicollis pallid DD blauw</t>
  </si>
  <si>
    <t>Agapornis roseicollis pallid violetblauw</t>
  </si>
  <si>
    <t>Agapornis roseicollis pallid oranjemasker groen</t>
  </si>
  <si>
    <t>Agapornis roseicollis pallid oranjemasker D groen</t>
  </si>
  <si>
    <t>Agapornis roseicollis pallid oranjemasker DD groen</t>
  </si>
  <si>
    <t>Agapornis roseicollis pallid oranjemasker violet groen</t>
  </si>
  <si>
    <t>Agapornis roseicollis pallid pale headed groen (incl.alle mut.)</t>
  </si>
  <si>
    <t>Agapornis roseicollis SL ino groen</t>
  </si>
  <si>
    <t>Agapornis roseicollis SL ino aqua</t>
  </si>
  <si>
    <t>Agapornis roseicollis SL ino turquoise</t>
  </si>
  <si>
    <t>Agapornis roseicollis SL ino blauw</t>
  </si>
  <si>
    <t>Agapornis roseicollis SL ino oranjemasker groen</t>
  </si>
  <si>
    <t>Agapornis roseicollis SL ino pale headed groen (incl.alle mut.)</t>
  </si>
  <si>
    <t>Agapornis roseicollis dilute groen</t>
  </si>
  <si>
    <t>Agapornis roseicollis dilute D groen</t>
  </si>
  <si>
    <t>Agapornis roseicollis dilute DD groen</t>
  </si>
  <si>
    <t>Agapornis roseicollis dilute violet groen</t>
  </si>
  <si>
    <t>Agapornis roseicollis dilute aqua</t>
  </si>
  <si>
    <t>Agapornis roseicollis dilute D aqua</t>
  </si>
  <si>
    <t>Agapornis roseicollis dilute DD aqua</t>
  </si>
  <si>
    <t>Agapornis roseicollis dilute violet aqua</t>
  </si>
  <si>
    <t>Agapornis roseicollis dilute turquoise</t>
  </si>
  <si>
    <t>Agapornis roseicollis dilute D turquoise</t>
  </si>
  <si>
    <t>Agapornis roseicollis dilute DD turquoise</t>
  </si>
  <si>
    <t>Agapornis roseicollis dilute violet turquoise</t>
  </si>
  <si>
    <t>Agapornis roseicollis dilute blauw</t>
  </si>
  <si>
    <t>Agapornis roseicollis dilute D blauw</t>
  </si>
  <si>
    <t>Agapornis roseicollis dilute DD blauw</t>
  </si>
  <si>
    <t>Agapornis roseicollis dilute violetblauw</t>
  </si>
  <si>
    <t>Agapornis roseicollis dilute oranjemasker groen</t>
  </si>
  <si>
    <t>Agapornis roseicollis dilute oranjemasker D groen</t>
  </si>
  <si>
    <t>Agapornis roseicollis dilute oranjemasker DD groen</t>
  </si>
  <si>
    <t>Agapornis roseicollis dilute oranjemasker violet groen</t>
  </si>
  <si>
    <t>Agapornis roseicollis dilute pale headed groen (incl.alle mut.)</t>
  </si>
  <si>
    <t>Agapornis roseicollis marbled groen</t>
  </si>
  <si>
    <t>Agapornis roseicollis marbled D groen</t>
  </si>
  <si>
    <t>Agapornis roseicollis marbled DD groen</t>
  </si>
  <si>
    <t>Agapornis roseicollis marbled violet groen</t>
  </si>
  <si>
    <t>Agapornis roseicollis marbled aqua</t>
  </si>
  <si>
    <t>Agapornis roseicollis marbled D aqua</t>
  </si>
  <si>
    <t>Agapornis roseicollis marbled DD aqua</t>
  </si>
  <si>
    <t>Agapornis roseicollis marbled violet aqua</t>
  </si>
  <si>
    <t>Agapornis roseicollis marbled turquoise</t>
  </si>
  <si>
    <t>Agapornis roseicollis marbled D turquoise</t>
  </si>
  <si>
    <t>Agapornis roseicollis marbled DD turquoise</t>
  </si>
  <si>
    <t>Agapornis roseicollis marbled violet turquoise</t>
  </si>
  <si>
    <t>Agapornis roseicollis marbled blauw</t>
  </si>
  <si>
    <t>Agapornis roseicollis marbled D blauw</t>
  </si>
  <si>
    <t>Agapornis roseicollis marbled DD blauw</t>
  </si>
  <si>
    <t>Agapornis roseicollis marbled violetblauw</t>
  </si>
  <si>
    <t>Agapornis roseicollis marbled oranjemasker  groen</t>
  </si>
  <si>
    <t>Agapornis roseicollis marbled oranjemasker D groen</t>
  </si>
  <si>
    <t>Agapornis roseicollis marbled oranjemasker DD groen</t>
  </si>
  <si>
    <t>Agapornis roseicollis marbled oranjemasker violet groen</t>
  </si>
  <si>
    <t>Agapornis roseicollis marbled pale headed groen (incl.alle mut.)</t>
  </si>
  <si>
    <t>Agapornis roseicollis bronze fallow groen</t>
  </si>
  <si>
    <t>Agapornis roseicollis bronze fallow D groen</t>
  </si>
  <si>
    <t>Agapornis roseicollis bronze fallow DD groen</t>
  </si>
  <si>
    <t>Agapornis roseicollis bronze fallow violet groen</t>
  </si>
  <si>
    <t>Agapornis roseicollis bronze fallow aqua</t>
  </si>
  <si>
    <t>Agapornis roseicollis bronze fallow D aqua</t>
  </si>
  <si>
    <t>Agapornis roseicollis bronze fallow DD aqua</t>
  </si>
  <si>
    <t>Agapornis roseicollis bronze fallow violet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</si>
  <si>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</si>
  <si>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</si>
  <si>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</si>
  <si>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violet turquoise</t>
  </si>
  <si>
    <t>Agapornis roseicollis bronze fallow blauw</t>
  </si>
  <si>
    <t>Agapornis roseicollis bronze fallow D blauw</t>
  </si>
  <si>
    <t>Agapornis roseicollis bronze fallow DD blauw</t>
  </si>
  <si>
    <t>Agapornis roseicollis bronze fallow violetblauw</t>
  </si>
  <si>
    <t>Agapornis roseicollis bronze fallow oranjemasker groen</t>
  </si>
  <si>
    <t>Agapornis roseicollis bronze fallow oranjemasker D groen</t>
  </si>
  <si>
    <t>Agapornis roseicollis bronze fallow oranjemasker DD groen</t>
  </si>
  <si>
    <t>Agapornis roseicollis bronze fallow oranjemasker violet groen</t>
  </si>
  <si>
    <t>Agapornis roseicollis bronze fallow pale headed groen (incl.alle mut.)</t>
  </si>
  <si>
    <t>Agapornis roseicollis pale fallow groen</t>
  </si>
  <si>
    <t>Agapornis roseicollis pale fallow D groen</t>
  </si>
  <si>
    <t>Agapornis roseicollis pale fallow DD groen</t>
  </si>
  <si>
    <t>Agapornis roseicollis pale fallow violet groen</t>
  </si>
  <si>
    <t>Agapornis roseicollis pale fallow aqua</t>
  </si>
  <si>
    <t>Agapornis roseicollis pale fallow D aqua</t>
  </si>
  <si>
    <t>Agapornis roseicollis pale fallow DD aqua</t>
  </si>
  <si>
    <t>Agapornis roseicollis pale fallow violet aqua</t>
  </si>
  <si>
    <t>Agapornis roseicollis pale fallow turquoise</t>
  </si>
  <si>
    <t>Agapornis roseicollis pale falllow D turquoise</t>
  </si>
  <si>
    <t>Agapornis roseicollis pale fallow DD turquoise</t>
  </si>
  <si>
    <t>Agapornis roseicollis pale fallow violet turquoise</t>
  </si>
  <si>
    <t>Agapornis roseicollis pale fallow blauw</t>
  </si>
  <si>
    <t>Agapornis roseicollis pale fallow D blauw</t>
  </si>
  <si>
    <t>Agapornis roseicollis pale fallow DD blauw</t>
  </si>
  <si>
    <t>Agapornis roseicollis pale fallow violetblauw</t>
  </si>
  <si>
    <t>Agapornis roseicollis pale fallow oranjemasker groen</t>
  </si>
  <si>
    <t>Agapornis roseicollis pale fallow oranjemasker D groen</t>
  </si>
  <si>
    <t>Agapornis roseicollis pale fallow oranjemasker DD groen</t>
  </si>
  <si>
    <t>Agapornis roseicollis pale fallow oranjemasker violet groen</t>
  </si>
  <si>
    <t>Agapornis roseicollis palle fallow pale headed groen serie (incl.alle mut.)</t>
  </si>
  <si>
    <t>Agapornis roseicollis DF misty groen</t>
  </si>
  <si>
    <t>Agapornis roseicollis DF misty aqua</t>
  </si>
  <si>
    <t>Agapornis roseicollis DF misty turquoise</t>
  </si>
  <si>
    <t>Agapornis roseicollis DF misty blauw</t>
  </si>
  <si>
    <t>Agapornis roseicollis oranjemasker groen</t>
  </si>
  <si>
    <t>Agapornis roseicollis oranjemasker D groen</t>
  </si>
  <si>
    <t>Agapornis roseicollis oranjemasker DD groen</t>
  </si>
  <si>
    <t>Agapornis roseicollis oranjemasker violet groen</t>
  </si>
  <si>
    <t>Agapornis roseicollis pale headed groen serie (incl.alle mut.)</t>
  </si>
  <si>
    <t>Agapornis roseicollis opaline groen</t>
  </si>
  <si>
    <t>Agapornis roseicollis opaline D groen</t>
  </si>
  <si>
    <t>Agapornis roseicollis opaline DD groen</t>
  </si>
  <si>
    <t>Agapornis roseicollis opaline violet groen</t>
  </si>
  <si>
    <t>Agapornis roseicollis opaline aqua</t>
  </si>
  <si>
    <t>Agapornis roseicollis opaline D aqua</t>
  </si>
  <si>
    <t>Agapornis roseicollis opaline DD aqua</t>
  </si>
  <si>
    <t>Agapornis roseicollis opaline violet aqua</t>
  </si>
  <si>
    <t>Agapornis roseicollis opaline turquoise</t>
  </si>
  <si>
    <t>Agapornis roseicollis opaline D turquoise</t>
  </si>
  <si>
    <t>Agapornis roseicollis opaline DD turquoise</t>
  </si>
  <si>
    <t>Agapornis roseicollis opaline violet turquoise</t>
  </si>
  <si>
    <t>Agapornis roseicollis opaline blauw</t>
  </si>
  <si>
    <t>Agapornis roseicollis opaline D blauw</t>
  </si>
  <si>
    <t>Agapornis roseicollis opaline DD blauw</t>
  </si>
  <si>
    <t>Agapornis roseicollis opaline violetblauw</t>
  </si>
  <si>
    <t>Agapornis roseicollis opaline-cinnamon groen</t>
  </si>
  <si>
    <t>Agapornis roseicollis opaline-cinnamon D groen</t>
  </si>
  <si>
    <t>Agapornis roseicollis opaline-cinnamon DD groen</t>
  </si>
  <si>
    <t>Agapornis roseicollis opaline-cinnamon violet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</si>
  <si>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</si>
  <si>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</si>
  <si>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</si>
  <si>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</si>
  <si>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</si>
  <si>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</si>
  <si>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</si>
  <si>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turquoise</t>
  </si>
  <si>
    <t>Agapornis roseicollis opaline-cinnamon blauw</t>
  </si>
  <si>
    <t>Agapornis roseicollis opaline-cinnamon D blauw</t>
  </si>
  <si>
    <t>Agapornis roseicollis opaline-cinnamon DD blauw</t>
  </si>
  <si>
    <t>Agapornis roseicollis opaline-cinnamon violetblauw</t>
  </si>
  <si>
    <t>Agapornis roseicollis opaline-cinnamon oranjemasker groen</t>
  </si>
  <si>
    <t>Agapornis roseicollis opaline-cinnamon oranjemasker D groen</t>
  </si>
  <si>
    <t>Agapornis roseicollis opaline-cinnamon oranjemasker DD groen</t>
  </si>
  <si>
    <t>Agapornis roseicollis opaline-cinnamon oranjemasker violet groen</t>
  </si>
  <si>
    <t>Agapornis roseicollis opaline-cinnamon pale headed groen</t>
  </si>
  <si>
    <t>Agapornis roseicollis opaline-pallid groen</t>
  </si>
  <si>
    <t>Agapornis roseicollis opaline-pallid D groen</t>
  </si>
  <si>
    <t>Agapornis roseicollis opaline-pallid DD groen</t>
  </si>
  <si>
    <t>Agapornis roseicollis opaline-pallid violet groen</t>
  </si>
  <si>
    <t>Agapornis roseicollis opaline-pallid aqua</t>
  </si>
  <si>
    <t>Agapornis roseicollis opaline-pallid D aqua</t>
  </si>
  <si>
    <t>Agapornis roseicollis opaline-pallid DD aqua</t>
  </si>
  <si>
    <t>Agapornis roseicollis opaline-pallid violet aqua</t>
  </si>
  <si>
    <t>Agapornis roseicollis opaline-pallid turquoise</t>
  </si>
  <si>
    <t>Agapornis roseicollis opaline-pallid D turquoise</t>
  </si>
  <si>
    <t>Agapornis roseicollis opaline-pallid DD turquoise</t>
  </si>
  <si>
    <t>Agapornis roseicollis opaline-pallid violet turquoise</t>
  </si>
  <si>
    <t>Agapornis roseicollis opaline-pallid blauw</t>
  </si>
  <si>
    <t>Agapornis roseicollis opaline-pallid D blauw</t>
  </si>
  <si>
    <t>Agapornis roseicollis opaline-pallid DD blauw</t>
  </si>
  <si>
    <t>Agapornis roseicollis opaline-pallid violetblauw</t>
  </si>
  <si>
    <t>Agapornis roseicollis opaline-pallid oranjemasker groen</t>
  </si>
  <si>
    <t>Agapornis roseicollis opaline-pallid oranjemasker D groen</t>
  </si>
  <si>
    <t>Agapornis roseicollis opaline-pallid oranjemasker DD groen</t>
  </si>
  <si>
    <t>Agapornis roseicollis opaline-pallid oranjemasker violet groen</t>
  </si>
  <si>
    <t>Agapornis roseicollis opaline-pallid pale headed groen serie (incl.alle mut.)</t>
  </si>
  <si>
    <t>Agapornis roseicollis opaline-ino groen</t>
  </si>
  <si>
    <t>Agapornis roseicollis opaline-ino aqua</t>
  </si>
  <si>
    <t>Agapornis roseicollis opaline-ino turquoise</t>
  </si>
  <si>
    <t>Agapornis roseicollis opaline-ino blauw</t>
  </si>
  <si>
    <t>Agapornis roseicollis opaline-ino oranjemasker groen</t>
  </si>
  <si>
    <t>Agapornis roseicollis opaline-ino pale headed groen</t>
  </si>
  <si>
    <t>Agapornis roseicollis opaline dilute groen</t>
  </si>
  <si>
    <t>Agapornis roseicollis opaline dilute D groen</t>
  </si>
  <si>
    <t>Agapornis roseicollis opaline dilute DD groen</t>
  </si>
  <si>
    <t>Agapornis roseicollis opaline dilute violet groen</t>
  </si>
  <si>
    <t>Agapornis roseicollis opaline dilute aqua</t>
  </si>
  <si>
    <t>Agapornis roseicollis opaline dilute D aqua</t>
  </si>
  <si>
    <t>Agapornis roseicollis opaline dilute DD aqua</t>
  </si>
  <si>
    <t>Agapornis roseicollis opaline dilute violet aqua</t>
  </si>
  <si>
    <t>Agapornis roseicollis opaline dilute turquoise</t>
  </si>
  <si>
    <t>Agapornis roseicollis opaline dilute D turquoise</t>
  </si>
  <si>
    <t>Agapornis roseicollis opaline dilute DD turquoise</t>
  </si>
  <si>
    <t>Agapornis roseicollis opaline dilute violet turquoise</t>
  </si>
  <si>
    <t>Agapornis roseicollis opaline dilute blauw</t>
  </si>
  <si>
    <t>Agapornis roseicollis opaline dilute D blauw</t>
  </si>
  <si>
    <t>Agapornis roseicollis opaline dilute DD blauw</t>
  </si>
  <si>
    <t>Agapornis roseicollis opaline dilute violetblauw</t>
  </si>
  <si>
    <t>Agapornis roseicollis opaline dilute oranjemasker groen</t>
  </si>
  <si>
    <t>Agapornis roseicollis opaline dilute oranjemasker D groen</t>
  </si>
  <si>
    <t>Agapornis roseicollis opaline dilute oranjemasker DD groen</t>
  </si>
  <si>
    <t>Agapornis roseicollis opaline dilute oranjemasker violet groen</t>
  </si>
  <si>
    <t>Agapornis roseicollis opaline dilute pale headed groen (incl.alle mut.)</t>
  </si>
  <si>
    <t>Agapornis roseicollis opaline marbled groen</t>
  </si>
  <si>
    <t>Agapornis roseicollis opaline marbled D groen</t>
  </si>
  <si>
    <t>Agapornis roseicollis opaline marbled DD groen</t>
  </si>
  <si>
    <t>Agapornis roseicollis opaline marbled violet groen</t>
  </si>
  <si>
    <t>Agapornis roseicollis opaline marbled aqua</t>
  </si>
  <si>
    <t>Agapornis roseicollis opaline marbled D aqua</t>
  </si>
  <si>
    <t>Agapornis roseicollis opaline marbled DD aqua</t>
  </si>
  <si>
    <t>Agapornis roseicollis opaline marbled violet aqua</t>
  </si>
  <si>
    <t>Agapornis roseicollis opaline marbled turquoise</t>
  </si>
  <si>
    <t>Agapornis roseicollis opaline marbled D turquoise</t>
  </si>
  <si>
    <t>Agapornis roseicollis opaline marbled DD turquoise</t>
  </si>
  <si>
    <t>Agapornis roseicollis opaline marbled violet turquoise</t>
  </si>
  <si>
    <t>Agapornis roseicollis opaline marbled blauw</t>
  </si>
  <si>
    <t>Agapornis roseicollis opaline marbled D blauw</t>
  </si>
  <si>
    <t>Agapornis roseicollis opaline marbled DD blauw</t>
  </si>
  <si>
    <t>Agapornis roseicollis opaline marbled violetblauw</t>
  </si>
  <si>
    <t>Agapornis roseicollis opaline marbled oranjemasker groen</t>
  </si>
  <si>
    <t>Agapornis roseicollis opaline marbled oranjemasker D groen</t>
  </si>
  <si>
    <t>Agapornis roseicollis opaline marbled oranjemasker DD groen</t>
  </si>
  <si>
    <t>Agapornis roseicollis opaline marbled oranjemasker violet groen</t>
  </si>
  <si>
    <t>Agapornis roseicollis opaline marbled pale headed groen (incl.alle mut.)</t>
  </si>
  <si>
    <t>Agapornis roseicollis opaline bronze fallow groen</t>
  </si>
  <si>
    <t>Agapornis roseicollis opaline bronze fallow D groen</t>
  </si>
  <si>
    <t>Agapornis roseicollis opaline bronze fallow DD groen</t>
  </si>
  <si>
    <t>Agapornis roseicollis opaline bronze fallow violet groen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</si>
  <si>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</si>
  <si>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</si>
  <si>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</si>
  <si>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violet aqua</t>
  </si>
  <si>
    <t>Agapornis roseicollis opaline bronze fallow turquoise</t>
  </si>
  <si>
    <t>Agapornis roseicollis opaline bronze fallow D turquoise</t>
  </si>
  <si>
    <t>Agapornis roseicollis opaline bronze fallow DD turquoise</t>
  </si>
  <si>
    <t>Agapornis roseicollis opaline bronze fallow violet turquoise</t>
  </si>
  <si>
    <t>Agapornis roseicollis opaline bronze fallow blauw</t>
  </si>
  <si>
    <t>Agapornis roseicollis opaline bronze fallow D blauw</t>
  </si>
  <si>
    <t>Agapornis roseicollis opaline bronze fallow DD blauw</t>
  </si>
  <si>
    <t>Agapornis roseicollis opaline bronze fallow violetblauw</t>
  </si>
  <si>
    <t>Agapornis roseicollis opaline bronze fallow oranjemasker groen</t>
  </si>
  <si>
    <t>Agapornis roseicollis opaline bronze fallow oranjemasker D groen</t>
  </si>
  <si>
    <t>Agapornis roseicollis opaline bronze fallow oranjemasker DD groen</t>
  </si>
  <si>
    <t>Agapornis roseicollis opaline bronze fallow oranjemasker violet groen</t>
  </si>
  <si>
    <t>Agap.roseicollis opaline bronze fallow pale headed gr.serie (incl.alle mut.)</t>
  </si>
  <si>
    <t>Agapornis roseicollis opaline pale fallow groen</t>
  </si>
  <si>
    <t>Agapornis roseicollis opaline pale fallow D groen</t>
  </si>
  <si>
    <t>Agapornis roseicollis opaline pale fallow DD groen</t>
  </si>
  <si>
    <t>Agapornis roseicollis opaline pale fallow violet groen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</si>
  <si>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</si>
  <si>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</si>
  <si>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</si>
  <si>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fallow violet aqua</t>
  </si>
  <si>
    <t>Agapornis roseicollis opaline pale fallow turquoise</t>
  </si>
  <si>
    <t>Agapornis roseicollis opaline pale fallow D turquoise</t>
  </si>
  <si>
    <t>Agapornis roseicollis opaline pale fallow DD turquoise</t>
  </si>
  <si>
    <t>Agapornis roseicollis opaline pale fallow violet turquoise</t>
  </si>
  <si>
    <t>Agapornis roseicollis opaline pale fallow blauw</t>
  </si>
  <si>
    <t>Agapornis roseicollis opaline pale fallow D blauw</t>
  </si>
  <si>
    <t>Agapornis roseicollis opaline pale fallow DD blauw</t>
  </si>
  <si>
    <t>Agapornis roseicollis opaline pale fallow violetblauw</t>
  </si>
  <si>
    <t>Agapornis roseicollis opaline pale fallow oranjemasker groen</t>
  </si>
  <si>
    <t>Agapornis roseicollis opaline pale fallow oranjemasker D groen</t>
  </si>
  <si>
    <t>Agapornis roseicollis opaline pale fallow oranjemasker DD groen</t>
  </si>
  <si>
    <t>Agapornis roseicollis opaline pale fallow oranjemasker violet groen</t>
  </si>
  <si>
    <t>Agap. roseicollis opaline pale fallow pale headed groen serie (incl.alle mut.)</t>
  </si>
  <si>
    <t>Agapornis roseicollis opaline DF misty groen</t>
  </si>
  <si>
    <t>Agapornis roseicollis opaline DF misty aqua</t>
  </si>
  <si>
    <t>Agapornis roseicollis opaline DF misty turquoise</t>
  </si>
  <si>
    <t>Agapornis roseicollis opaline DF misty blauw</t>
  </si>
  <si>
    <t>Agapornis roseicollis opaline oranjemasker groen</t>
  </si>
  <si>
    <t>Agapornis roseicollis opaline oranjemasker D groen</t>
  </si>
  <si>
    <t>Agapornis roseicollis opaline oranjemasker DD groen</t>
  </si>
  <si>
    <t>Agapornis roseicollis opaline oranjemasker violet groen</t>
  </si>
  <si>
    <t>Agapornis roseicollis recessief bont groen serie (incl.oranjemasker en opaline)</t>
  </si>
  <si>
    <t>Agapornis roseicollis recessief bont aqua serie (incl.opaline)</t>
  </si>
  <si>
    <t>Agapornis roseicollis recessief bont turquoise serie (incl. opaline)</t>
  </si>
  <si>
    <t>Agapornis roseicollis recessief bont blauw serie (incl.opaline)</t>
  </si>
  <si>
    <t>Agap. roseicollis dom.bont gr.serie (incl.oranjemasker, pale headed en opaline)</t>
  </si>
  <si>
    <t>Agapornis roseicollis dominant bont aqua serie (incl.opaline)</t>
  </si>
  <si>
    <t>Agapornis roseicollis dominant bont turquoise serie (incl.opaline)</t>
  </si>
  <si>
    <t>Agapornis roseicollis dominant bont blauw serie (incl.opaline)</t>
  </si>
  <si>
    <t>Agapornis roseicollis nieuwe nog niet erkende mut. en comb. m/p</t>
  </si>
  <si>
    <t>Agapornis roseicollis nieuwe mut. en comb. m/p (in standaard)</t>
  </si>
  <si>
    <t>Agapornis lilianae groen</t>
  </si>
  <si>
    <t>Agapornis lilianae D groen</t>
  </si>
  <si>
    <t>Agapornis lilianae DD groen</t>
  </si>
  <si>
    <t>Agapornis lilianae violet groen</t>
  </si>
  <si>
    <t>Agapornis lilianae slaty groen</t>
  </si>
  <si>
    <t>Agapornis lilianae turquoise</t>
  </si>
  <si>
    <t>Agapornis lilianae D turquoise</t>
  </si>
  <si>
    <t>Agapornis lilianae DD turquoise</t>
  </si>
  <si>
    <t>Agapornis lilianae violet turquoise</t>
  </si>
  <si>
    <t>Agapornis lilianae slaty turquoise</t>
  </si>
  <si>
    <t>Agapornis lilianae blauw</t>
  </si>
  <si>
    <t>Agapornis lilianae D blauw</t>
  </si>
  <si>
    <t>Agapornis lilianae DD blauw</t>
  </si>
  <si>
    <t>Agapornis lilianae violetblauw</t>
  </si>
  <si>
    <t>Agapornis lilianae slaty blauw</t>
  </si>
  <si>
    <t>Agapornis lilianae EF gezoomd groen</t>
  </si>
  <si>
    <t>Agapornis lilianae EF gezoomd D groen</t>
  </si>
  <si>
    <t>Agapornis lilianae EF gezoomd DD groen</t>
  </si>
  <si>
    <t>Agapornis lilianae EF gezoomd violet groen</t>
  </si>
  <si>
    <t>Agapornis lilianae EF gezoomd slaty groen</t>
  </si>
  <si>
    <t>Agapornis lilianae EF gezoomd turquoise</t>
  </si>
  <si>
    <t>Agapornis lilianae EF gezoomd D turquoise</t>
  </si>
  <si>
    <t>Agapornis lilianae EF gezoomd DD turquoise</t>
  </si>
  <si>
    <t>Agapornis lilianae EF gezoomd violet turquoise</t>
  </si>
  <si>
    <t>Agapornis lilianae EF gezoomd slaty turquoise</t>
  </si>
  <si>
    <t>Agapornis lilianae EF gezoomd blauw</t>
  </si>
  <si>
    <t>Agapornis lilianae EF gezoomd D blauw</t>
  </si>
  <si>
    <t>Agapornis lilianae EF gezoomd DD blauw</t>
  </si>
  <si>
    <t>Agapornis lilianae EF gezoomd violetblauw</t>
  </si>
  <si>
    <t>Agapornis lilianae EF gezoomd slaty blauw</t>
  </si>
  <si>
    <t>Agapornis lilianae DF gezoomd groen</t>
  </si>
  <si>
    <t>Agapornis lilianae DF gezoomd D groen</t>
  </si>
  <si>
    <t>Agapornis lilianae DF gezoomd DD groen</t>
  </si>
  <si>
    <t>Agapornis lilianae DF gezoomd violet groen</t>
  </si>
  <si>
    <t>Agapornis lilianae DF gezoomd slaty groen</t>
  </si>
  <si>
    <t>Agapornis lilianae DF gezoomd turquoise</t>
  </si>
  <si>
    <t>Agapornis lilianae DF gezoomd D turquoise</t>
  </si>
  <si>
    <t>Agapornis lilianae DF gezoomd DD turquoise</t>
  </si>
  <si>
    <t>Agapornis lilianae DF gezoomd violet turquoise</t>
  </si>
  <si>
    <t>Agapornis lilianae DF gezoomd slaty turquoise</t>
  </si>
  <si>
    <t>Agapornis lilianae DF gezoomd blauw</t>
  </si>
  <si>
    <t>Agapornis lilianae DF gezoomd D blauw</t>
  </si>
  <si>
    <t>Agapornis lilianae DF gezoomd DD blauw</t>
  </si>
  <si>
    <t>Agapornis lilianae DF gezoomd violetblauw</t>
  </si>
  <si>
    <t>Agapornis lilianae DF gezoomd slaty blauw</t>
  </si>
  <si>
    <t>Agapornis lilianae pastel groen</t>
  </si>
  <si>
    <t>Agapornis lilianae pastel D groen</t>
  </si>
  <si>
    <t>Agapornis lilianae pastel DD groen</t>
  </si>
  <si>
    <t>Agapornis lilianae pastel violet groen</t>
  </si>
  <si>
    <t>Agapornis lilianae pastel turquoise</t>
  </si>
  <si>
    <t>Agapornis lilianae pastel D turquoise</t>
  </si>
  <si>
    <t>Agapornis lilianae pastel DD turquoise</t>
  </si>
  <si>
    <t>Agapornis lilianae pastel violet turquoise</t>
  </si>
  <si>
    <t>Agapornis lilianae pastel blauw</t>
  </si>
  <si>
    <t>Agapornis lilianae pastel D blauw</t>
  </si>
  <si>
    <t>Agapornis lilianae pastel DD blauw</t>
  </si>
  <si>
    <t>Agapornis lilianae pastel violetblauw</t>
  </si>
  <si>
    <t>Agapornis lilianae dilute groen</t>
  </si>
  <si>
    <t>Agapornis lilianae dilute D groen</t>
  </si>
  <si>
    <t>Agapornis lilianae dilute DD groen</t>
  </si>
  <si>
    <t>Agapornis lilianae dilute violet groen</t>
  </si>
  <si>
    <t>Agapornis lilianae dilute slaty groen</t>
  </si>
  <si>
    <t>Agapornis lilianae dilute turquoise</t>
  </si>
  <si>
    <t>Agapornis lilianae dilute D turquoise</t>
  </si>
  <si>
    <t>Agapornis lilianae dilute DD turquoise</t>
  </si>
  <si>
    <t>Agapornis lilianae dilute violet turquoise</t>
  </si>
  <si>
    <t>Agapornis lilianae dilute slaty turquoise</t>
  </si>
  <si>
    <t>Agapornis lilianae dilute blauw</t>
  </si>
  <si>
    <t>Agapornis lilianae dilute D blauw</t>
  </si>
  <si>
    <t>Agapornis lilianae dilute DD blauw</t>
  </si>
  <si>
    <t>Agapornis lilianae dilute violetblauw</t>
  </si>
  <si>
    <t>Agapornis lilianae dilute slaty blauw</t>
  </si>
  <si>
    <t>Agapornis lilianae EF euwing groen</t>
  </si>
  <si>
    <t>Agapornis lilianae EF euwing D groen</t>
  </si>
  <si>
    <t>Agapornis lilianae EF euwing DD groen</t>
  </si>
  <si>
    <t>Agapornis lilianae EF euwing violet groen</t>
  </si>
  <si>
    <t>Agapornis lilianae EF euwing turquoise</t>
  </si>
  <si>
    <t>Agapornis lilianae EF euwing D turquoise</t>
  </si>
  <si>
    <t>Agapornis lilianae EF euwing DD turquoise</t>
  </si>
  <si>
    <t>Agapornis lilianae EF euwing violet turquoise</t>
  </si>
  <si>
    <t>Agapornis lilianae EF euwing blauw</t>
  </si>
  <si>
    <t>Agapornis lilianae EF euwing D blauw</t>
  </si>
  <si>
    <t>Agapornis lilianae EF euwing DD blauw</t>
  </si>
  <si>
    <t>Agapornis lilianae EF euwing violetblauw</t>
  </si>
  <si>
    <t>Agapornis lilianae DF misty groen</t>
  </si>
  <si>
    <t>Agapornis lilianae DF misty turquoise</t>
  </si>
  <si>
    <t>Agapornis lilianae DF misty blauw</t>
  </si>
  <si>
    <t>Agapornis lilianae DEC groen</t>
  </si>
  <si>
    <t>Agapornis lilianae DEC turquoise</t>
  </si>
  <si>
    <t>Agapornis lilianae DEC blauw</t>
  </si>
  <si>
    <t>Agapornis lilianae NSL ino groen</t>
  </si>
  <si>
    <t>Agapornis lilianae NSL ino turquoise</t>
  </si>
  <si>
    <t>Agapornis lilianae NSL ino blauw</t>
  </si>
  <si>
    <t>Agapornis lilianae recessief bont groen serie</t>
  </si>
  <si>
    <t>Agapornis lilianae recessief bont turquoise serie</t>
  </si>
  <si>
    <t>Agapornis lilianae recessief bont blauw serie</t>
  </si>
  <si>
    <t>Agapornis lilianae dominant bont groen serie</t>
  </si>
  <si>
    <t>Agapornis lilianae dominant bont turquoise serie</t>
  </si>
  <si>
    <t>Agapornis lilianae dominant bont blauw serie</t>
  </si>
  <si>
    <t>Agapornis lilianae opaline groen</t>
  </si>
  <si>
    <t>Agapornis lilianae opaline turquoise</t>
  </si>
  <si>
    <t>Agapornis lilianae opaline blauw</t>
  </si>
  <si>
    <t>Agapornis lilianae opaline dilute groen</t>
  </si>
  <si>
    <t>Agapornis lilianae opaline dilute turquoise</t>
  </si>
  <si>
    <t>Agapornis lilianae opaline dilute blauw</t>
  </si>
  <si>
    <t>Agapornis lilianae nieuwe nog niet erkende mut. en comb. m/p</t>
  </si>
  <si>
    <t>Agapornis lilianae nieuwe mut. en comb. m/p (in standaard)</t>
  </si>
  <si>
    <t>Agapornis nigrigenis groen</t>
  </si>
  <si>
    <t>Agapornis nigrigenis D groen</t>
  </si>
  <si>
    <t>Agapornis nigrigenis DD groen</t>
  </si>
  <si>
    <t>Agapornis nigrigenis violet groen</t>
  </si>
  <si>
    <t>Agapornis nigrigenis slaty groen</t>
  </si>
  <si>
    <t>Agapornis nigrigenis turquoise</t>
  </si>
  <si>
    <t>Agapornis nigrigenis D turquoise</t>
  </si>
  <si>
    <t>Agapornis nigrigenis DD turquoise</t>
  </si>
  <si>
    <t>Agapornis nigrigenis violet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</si>
  <si>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</si>
  <si>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</si>
  <si>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</si>
  <si>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</si>
  <si>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violetblauw</t>
  </si>
  <si>
    <t>Agapornis nigrigenis slaty blauw</t>
  </si>
  <si>
    <t>Agapornis nigrigenis EF gezoomd groen</t>
  </si>
  <si>
    <t>Agapornis nigrigenis EF gezoomd D groen</t>
  </si>
  <si>
    <t>Agapornis nigrigenis EF gezoomd DD groen</t>
  </si>
  <si>
    <t>Agapornis nigrigenis EF gezoomd violet groen</t>
  </si>
  <si>
    <t>Agapornis nigrigenis EF gezoomd slaty groen</t>
  </si>
  <si>
    <t>Agapornis nigrigenis EF gezoomd turquoise</t>
  </si>
  <si>
    <t>Agapornis nigrigenis EF gezoomd D turquoise</t>
  </si>
  <si>
    <t>Agapornis nigrigenis EF gezoomd DD turquoise</t>
  </si>
  <si>
    <t>Agapornis nigrigenis EF gezoomd violet turquoise</t>
  </si>
  <si>
    <t>Agapornis nigrigenis EF gezoomd slaty turquoise</t>
  </si>
  <si>
    <t>Agapornis nigrigenis EF gezoomd blauw</t>
  </si>
  <si>
    <t>Agapornis nigrigenis EF gezoomd D blauw</t>
  </si>
  <si>
    <t>Agapornis nigrigenis EF gezoomd DD blauw</t>
  </si>
  <si>
    <t>Agapornis nigrigenis EF gezoomd violetblauw</t>
  </si>
  <si>
    <t>Agapornis nigrigenis EF gezoomd slaty blauw</t>
  </si>
  <si>
    <t>Agapornis nigrigenis DF gezoomd groen</t>
  </si>
  <si>
    <t>Agapornis nigrigenis DF gezoomd D groen</t>
  </si>
  <si>
    <t>Agapornis nigrigenis DF gezoomd DD groen</t>
  </si>
  <si>
    <t>Agapornis nigrigenis DF gezoomd violet groen</t>
  </si>
  <si>
    <t>Agapornis nigrigenis DF gezoomd slaty groen</t>
  </si>
  <si>
    <t>Agapornis nigrigenis DF gezoomd turquoise</t>
  </si>
  <si>
    <t>Agapornis nigrigenis DF gezoomd D turquoise</t>
  </si>
  <si>
    <t>Agapornis nigrigenis DF gezoomd DD turquoise</t>
  </si>
  <si>
    <t>Agapornis nigrigenis DF gezoomd violet turquoise</t>
  </si>
  <si>
    <t>Agapornis nigrigenis DF gezoomd slaty turquoise</t>
  </si>
  <si>
    <t>Agapornis nigrigenis DF gezoomd blauw</t>
  </si>
  <si>
    <t>Agapornis nigrigenis DF gezoomd D blauw</t>
  </si>
  <si>
    <t>Agapornis nigrigenis DF gezoomd DD blauw</t>
  </si>
  <si>
    <t>Agapornis nigrigenis DF gezoomd violetblauw</t>
  </si>
  <si>
    <t>Agapornis nigrigenis DF gezoomd slaty blauw</t>
  </si>
  <si>
    <t>Agapornis nigrigenis pastel groen</t>
  </si>
  <si>
    <t>Agapornis nigrigenis pastel D groen</t>
  </si>
  <si>
    <t>Agapornis nigrigenis pastel DD groen</t>
  </si>
  <si>
    <t>Agapornis nigrigenis pastel violet groen</t>
  </si>
  <si>
    <t>Agapornis nigrigenis pastel turquoise</t>
  </si>
  <si>
    <t>Agapornis nigrigenis pastel D turquoise</t>
  </si>
  <si>
    <t>Agapornis nigrigenis pastel DD turquoise</t>
  </si>
  <si>
    <t>Agapornis nigrigenis pastel violet turquoise</t>
  </si>
  <si>
    <t>Agapornis nigrigenis pastel blauw</t>
  </si>
  <si>
    <t>Agapornis nigrigenis pastel D blauw</t>
  </si>
  <si>
    <t>Agapornis nigrigenis pastel DD blauw</t>
  </si>
  <si>
    <t>Agapornis nigrigenis pastel violetblauw</t>
  </si>
  <si>
    <t>Agapornis nigrigenis dilute groen</t>
  </si>
  <si>
    <t>Agapornis nigrigenis dilute D groen</t>
  </si>
  <si>
    <t>Agapornis nigrigenis dilute DD groen</t>
  </si>
  <si>
    <t>Agapornis nigrigenis dilute violet groen</t>
  </si>
  <si>
    <t>Agapornis nigrigenis dilute slaty groen</t>
  </si>
  <si>
    <t>Agapornis nigrigenis dilute turquoise</t>
  </si>
  <si>
    <t>Agapornis nigrigenis dilute D turquoise</t>
  </si>
  <si>
    <t>Agapornis nigrigenis dilute DD turquoise</t>
  </si>
  <si>
    <t>Agapornis nigrigenis dilute violet turquoise</t>
  </si>
  <si>
    <t>Agapornis nigrigenis dilute slaty turquoise</t>
  </si>
  <si>
    <t>Agapornis nigrigenis dilute blauw</t>
  </si>
  <si>
    <t>Agapornis nigrigenis dilute D blauw</t>
  </si>
  <si>
    <t>Agapornis nigrigenis dilute DD blauw</t>
  </si>
  <si>
    <t>Agapornis nigrigenis dilute violetblauw</t>
  </si>
  <si>
    <t>Agapornis nigrigenis dilute slaty blauw</t>
  </si>
  <si>
    <t>Agapornis nigrigenis EF euwing groen</t>
  </si>
  <si>
    <t>Agapornis nigrigenis EF euwing D groen</t>
  </si>
  <si>
    <t>Agapornis nigrigenis EF euwing DD groen</t>
  </si>
  <si>
    <t>Agapornis nigrigenis EF euwing violet groen</t>
  </si>
  <si>
    <t>Agapornis nigrigenis EF euwing turquoise</t>
  </si>
  <si>
    <t>Agapornis nigrigenis EF euwing D turquoise</t>
  </si>
  <si>
    <t>Agapornis nigrigenis EF euwing DD turquoise</t>
  </si>
  <si>
    <t>Agapornis nigrigenis EF euwing violet turquoise</t>
  </si>
  <si>
    <t>Agapornis nigrigenis EF euwing blauw</t>
  </si>
  <si>
    <t>Agapornis nigrigenis EF euwing D blauw</t>
  </si>
  <si>
    <t>Agapornis nigrigenis EF euwing DD blauw</t>
  </si>
  <si>
    <t>Agapornis nigrigenis EF euwing violetblauw</t>
  </si>
  <si>
    <t>Agapornis nigrigenis DF misty groen</t>
  </si>
  <si>
    <t>Agapornis nigrigenis DF misty turquoise</t>
  </si>
  <si>
    <t>Agapornis nigrigenis DF misty blauw</t>
  </si>
  <si>
    <t>Agapornis nigrigenis DEC groen</t>
  </si>
  <si>
    <t>Agapornis nigrigenis DEC turquoise</t>
  </si>
  <si>
    <t>Agapornis nigrigenis DEC blauw</t>
  </si>
  <si>
    <t>Agapornis nigrigenis NSL ino groen (lutino)</t>
  </si>
  <si>
    <t>Agapornis nigrigenis NSL ino turquoise</t>
  </si>
  <si>
    <t>Agapornis nigrigenis NSL ino blauw (albino)</t>
  </si>
  <si>
    <t>Agapornis nigrigenis recessief bont groen serie</t>
  </si>
  <si>
    <t>Agapornis nigrigenis recessief bont turquoise serie</t>
  </si>
  <si>
    <t>Agapornis nigrigenis recessief bont blauw serie</t>
  </si>
  <si>
    <t>Agapornis nigrigenis dominant bont groen serie</t>
  </si>
  <si>
    <t>Agapornis nigrigenis dominant bont turquoise serie</t>
  </si>
  <si>
    <t>Agapornis nigrigenis dominant bont blauw serie</t>
  </si>
  <si>
    <t>Agapornis nigrigenis nieuwe nog niet erkende mut. en comb. m/p</t>
  </si>
  <si>
    <t>Agapornis nigrigenis nieuwe mut. en comb. m/p (in standaard)</t>
  </si>
  <si>
    <t>Agapornis fischeri groen</t>
  </si>
  <si>
    <t>Agapornis fischeri D groen</t>
  </si>
  <si>
    <t>Agapornis fischeri DD groen</t>
  </si>
  <si>
    <t>Agapornis fischeri violet groen</t>
  </si>
  <si>
    <t>Agapornis fischeri slaty groen</t>
  </si>
  <si>
    <t>Agapornis fischeri turquoise</t>
  </si>
  <si>
    <t>Agapornis fischeri D turquoise</t>
  </si>
  <si>
    <t>Agapornis fischeri DD turquoise</t>
  </si>
  <si>
    <t>Agapornis fischeri violet turquoise</t>
  </si>
  <si>
    <t>Agapornis fischeri slaty turquoise</t>
  </si>
  <si>
    <t>Agapornis fischeri blauw</t>
  </si>
  <si>
    <t>Agapornis fischeri D blauw</t>
  </si>
  <si>
    <t>Agapornis fischeri DD blauw</t>
  </si>
  <si>
    <t>Agapornis fischeri violetblauw</t>
  </si>
  <si>
    <t>Agapornis fischeri slaty blauw</t>
  </si>
  <si>
    <t>Agapornis fischeri EF gezoomd groen</t>
  </si>
  <si>
    <t>Agapornis fischeri EF gezoomd D groen</t>
  </si>
  <si>
    <t>Agapornis fischeri EF gezoomd DD groen</t>
  </si>
  <si>
    <t>Agapornis fischeri EF gezoomd violet groen</t>
  </si>
  <si>
    <t>Agapornis fischeri EF gezoomd slaty groen</t>
  </si>
  <si>
    <t>Agapornis fischeri EF gezoomd turquoise</t>
  </si>
  <si>
    <t>Agapornis fischeri EF gezoomd D turquoise</t>
  </si>
  <si>
    <t>Agapornis fischeri EF gezoomd DD turquoise</t>
  </si>
  <si>
    <t>Agapornis fischeri EF gezoomd violet turquoise</t>
  </si>
  <si>
    <t>Agapornis fischeri EF gezoomd slaty turquoise</t>
  </si>
  <si>
    <t>Agapornis fischeri EF gezoomd blauw</t>
  </si>
  <si>
    <t>Agapornis fischeri EF gezoomd D blauw</t>
  </si>
  <si>
    <t>Agapornis fischeri EF gezoomd DD blauw</t>
  </si>
  <si>
    <t>Agapornis fischeri EF gezoomd violetblauw</t>
  </si>
  <si>
    <t>Agapornis fischeri EF gezoomd slaty blauw</t>
  </si>
  <si>
    <t>Agapornis fischeri DF gezoomd groen</t>
  </si>
  <si>
    <t>Agapornis fischeri DF gezoomd D groen</t>
  </si>
  <si>
    <t>Agapornis fischeri DF gezoomd DD groen</t>
  </si>
  <si>
    <t>Agapornis fischeri DF gezoomd violet groen</t>
  </si>
  <si>
    <t>Agapornis fischeri DF gezoomd slaty groen</t>
  </si>
  <si>
    <t>Agapornis fischeri DF gezoomd turquoise</t>
  </si>
  <si>
    <t>Agapornis fischeri DF gezoomd D turquoise</t>
  </si>
  <si>
    <t>Agapornis fischeri DF gezoomd DD turquoise</t>
  </si>
  <si>
    <t>Agapornis fischeri DF gezoomd violet turquoise</t>
  </si>
  <si>
    <t>Agapornis fischeri DF gezoomd slaty turquoise</t>
  </si>
  <si>
    <t>Agapornis fischeri DF gezoomd blauw</t>
  </si>
  <si>
    <t>Agapornis fischeri DF gezoomd D blauw</t>
  </si>
  <si>
    <t>Agapornis fischeri DF gezoomd DD blauw</t>
  </si>
  <si>
    <t>Agapornis fischeri DF gezoomd violetblauw</t>
  </si>
  <si>
    <t>Agapornis fischeri DF gezoomd slaty blauw</t>
  </si>
  <si>
    <t>Agapornis fischeri pastel groen</t>
  </si>
  <si>
    <t>Agapornis fischeri pastel D groen</t>
  </si>
  <si>
    <t>Agapornis fischeri pastel DD groen</t>
  </si>
  <si>
    <t>Agapornis fischeri pastel violet groen</t>
  </si>
  <si>
    <t>Agapornis fischeri pastel turquoise</t>
  </si>
  <si>
    <t>Agapornis fischeri pastel D turquoise</t>
  </si>
  <si>
    <t>Agapornis fischeri pastel DD turquoise</t>
  </si>
  <si>
    <t>Agapornis fischeri pastel violet turquoise</t>
  </si>
  <si>
    <t>Agapornis fischeri pastel blauw</t>
  </si>
  <si>
    <t>Agapornis fischeri pastel D blauw</t>
  </si>
  <si>
    <t>Agapornis fischeri pastel DD blauw</t>
  </si>
  <si>
    <t>Agapornis fischeri pastel violetblauw</t>
  </si>
  <si>
    <t>Agapornis fischeri dilute groen</t>
  </si>
  <si>
    <t>Agapornis fischeri dilute D groen</t>
  </si>
  <si>
    <t>Agapornis fischeri dilute DD groen</t>
  </si>
  <si>
    <t>Agapornis fischeri dilute violet groen</t>
  </si>
  <si>
    <t>Agapornis fischeri dilute slaty groen</t>
  </si>
  <si>
    <t>Agapornis fischeri dilute turquoise</t>
  </si>
  <si>
    <t>Agapornis fischeri dilute D turquoise</t>
  </si>
  <si>
    <t>Agapornis fischeri dilute DD turquoise</t>
  </si>
  <si>
    <t>Agapornis fischeri dilute violet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</si>
  <si>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</si>
  <si>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</si>
  <si>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</si>
  <si>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</si>
  <si>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violetblauw</t>
  </si>
  <si>
    <t>Agapornis fischeri dilute slaty blauw</t>
  </si>
  <si>
    <t>Agapornis fischeri bronze fallow groen</t>
  </si>
  <si>
    <t>Agapornis fischeri bronze fallow turquoise</t>
  </si>
  <si>
    <t>Agapornis fischeri bronze fallow blauw</t>
  </si>
  <si>
    <t>Agapornis fischeri pale fallow groen</t>
  </si>
  <si>
    <t>Agapornis fischeri pale fallow turquoise</t>
  </si>
  <si>
    <t>Agapornis fischeri pale fallow blauw</t>
  </si>
  <si>
    <t>Agapornis fischeri pale groen</t>
  </si>
  <si>
    <t>Agapornis fischeri pale turquoise</t>
  </si>
  <si>
    <t>Agapornis fischeri pale blauw</t>
  </si>
  <si>
    <t>Agapornis fischeri EF euwing groen</t>
  </si>
  <si>
    <t>Agapornis fischeri EF euwing D groen</t>
  </si>
  <si>
    <t>Agapornis fischeri EF euwing DD groen</t>
  </si>
  <si>
    <t>Agapornis fischeri EF euwing violet groen</t>
  </si>
  <si>
    <t>Agapornis fischeri EF euwing turquoise</t>
  </si>
  <si>
    <t>Agapornis fischeri EF euwing D turquoise</t>
  </si>
  <si>
    <t>Agapornis fischeri EF euwing DD turquoise</t>
  </si>
  <si>
    <t>Agapornis fischeri EF euwing violet turquoise</t>
  </si>
  <si>
    <t>Agapornis fischeri EF euwing blauw</t>
  </si>
  <si>
    <t>Agapornis fischeri EF euwing D blauw</t>
  </si>
  <si>
    <t>Agapornis fischeri EF euwing DD blauw</t>
  </si>
  <si>
    <t>Agapornis fischeri EF euwing violetblauw</t>
  </si>
  <si>
    <t>Agapornis fischeri DF misty groen</t>
  </si>
  <si>
    <t>Agapornis fischeri DF misty turquoise</t>
  </si>
  <si>
    <t>Agapornis fischeri DF misty blauw</t>
  </si>
  <si>
    <t>Agapornis fischeri DEC groen</t>
  </si>
  <si>
    <t>Agapornis fischeri DEC turquoise</t>
  </si>
  <si>
    <t>Agapornis fischeri DEC blauw</t>
  </si>
  <si>
    <t>Agapornis fischeri NSL ino groen</t>
  </si>
  <si>
    <t>Agapornis fischeri NSL ino turquoise</t>
  </si>
  <si>
    <t>Agapornis fischeri NSL ino blauw</t>
  </si>
  <si>
    <t>Agapornis fischeri recessief bont groen serie (Incl.opaline)</t>
  </si>
  <si>
    <t>Agapornis fischeri recessief bont turquoise serie (Incl.opaline)</t>
  </si>
  <si>
    <t>Agapornis fischeri recessief bont blauw serie (Incl.opaline)</t>
  </si>
  <si>
    <t>Agapornis fischeri dominant bont groen serie (Incl.opaline)</t>
  </si>
  <si>
    <t>Agapornis fischeri dominant bont turquoise serie (Incl.opaline)</t>
  </si>
  <si>
    <t>Agapornis fischeri dominant bont blauw serie (Incl.opaline)</t>
  </si>
  <si>
    <t>Agapornis fischeri opaline groen</t>
  </si>
  <si>
    <t>Agapornis fischeri opaline D groen</t>
  </si>
  <si>
    <t>Agapornis fischeri opaline DD groen</t>
  </si>
  <si>
    <t>Agapornis fischeri opaline slaty groen</t>
  </si>
  <si>
    <t>Agapornis fischeri opaline violet groen</t>
  </si>
  <si>
    <t>Agapornis fischeri opaline turquoise</t>
  </si>
  <si>
    <t>Agapornis fischeri opaline D turquoise</t>
  </si>
  <si>
    <t>Agapornis fischeri opaline DD turquoise</t>
  </si>
  <si>
    <t>Agapornis fischeri opaline violet turquoise</t>
  </si>
  <si>
    <t>Agapornis fischeri opaline slaty turquoise</t>
  </si>
  <si>
    <t>Agapornis fischeri opaline blauw</t>
  </si>
  <si>
    <t>Agapornis fischeri opaline D blauw</t>
  </si>
  <si>
    <t>Agapornis fischeri opaline DD blauw</t>
  </si>
  <si>
    <t>Agapornis fischeri opaline violetblauw</t>
  </si>
  <si>
    <t>Agapornis fischeri opaline slaty blauw</t>
  </si>
  <si>
    <t>Agapornis fischeri opaline NSL ino groen</t>
  </si>
  <si>
    <t>Agapornis fischeri opaline NSL ino turquoise</t>
  </si>
  <si>
    <t>Agapornis fischeri opaline NSL ino blauw</t>
  </si>
  <si>
    <t>Agapornis fischeri opaline pastel groen</t>
  </si>
  <si>
    <t>Agapornis fischeri opaline pastel turquiose</t>
  </si>
  <si>
    <t>Agapornis fischeri opaline pastel blauw</t>
  </si>
  <si>
    <t>Agapornis fischeri opaline EF euwing groen</t>
  </si>
  <si>
    <t>Agapornis fischeri opaline EF euwing D groen</t>
  </si>
  <si>
    <t>Agapornis fischeri opaline EF euwing DD groen</t>
  </si>
  <si>
    <t>Agapornis fischeri opaline EF euwing violet groen</t>
  </si>
  <si>
    <t>Agapornis fischeri opaline EF euwing turquoise</t>
  </si>
  <si>
    <t>Agapornis fischeri opaline EF euwing D turquoise</t>
  </si>
  <si>
    <t>Agapornis fischeri opaline EF euwing DD turquoise</t>
  </si>
  <si>
    <t>Agapornis fischeri opaline EF euwing violet turquoise</t>
  </si>
  <si>
    <t>Agapornis fischeri opaline EF euwing blauw</t>
  </si>
  <si>
    <t>Agapornis fischeri opaline EF euwing D blauw</t>
  </si>
  <si>
    <t>Agapornis fischeri opaline EF euwing DD blauw</t>
  </si>
  <si>
    <t>Agapornis fischeri opaline EF euwing violetblauw</t>
  </si>
  <si>
    <t>Agapornis fischeri nieuwe nog niet erkende mut. en comb. m/p</t>
  </si>
  <si>
    <t>Agapornis fischeri nieuwe mut. en comb. m/p (in standaard)</t>
  </si>
  <si>
    <t>Agapornis personatus groen</t>
  </si>
  <si>
    <t>Agapornis personatus D groen</t>
  </si>
  <si>
    <t>Agapornis personatus DD groen</t>
  </si>
  <si>
    <t>Agapornis personatus violet groen</t>
  </si>
  <si>
    <t>Agapornis personatus turquoise</t>
  </si>
  <si>
    <t>Agapornis personatus D turquoise</t>
  </si>
  <si>
    <t>Agapornis personatus DD turquoise</t>
  </si>
  <si>
    <t>Agapornis personatus violet turquoise</t>
  </si>
  <si>
    <t>Agapornis personatus blauw</t>
  </si>
  <si>
    <t>Agapornis personatus D blauw</t>
  </si>
  <si>
    <t>Agapornis personatus DD blauw</t>
  </si>
  <si>
    <t>Agapornis personatus violetblauw</t>
  </si>
  <si>
    <t>Agapornis personatus EF gezoomd groen</t>
  </si>
  <si>
    <t>Agapornis personatus EF gezoomd D groen</t>
  </si>
  <si>
    <t>Agapornis personatus EF gezoomd DD groen</t>
  </si>
  <si>
    <t>Agapornis personatus EF gezoomd violet groen</t>
  </si>
  <si>
    <t>Agapornis personatus EF gezoomd slaty groen</t>
  </si>
  <si>
    <t>Agapornis personatus EF gezoomd turquoise</t>
  </si>
  <si>
    <t>Agapornis personatus EF gezoomd D turquoise</t>
  </si>
  <si>
    <t>Agapornis personatus EF gezoomd DD turquoise</t>
  </si>
  <si>
    <t>Agapornis personatus EF gezoomd violet turquoise</t>
  </si>
  <si>
    <t>Agapornis personatus EF gezoomd slaty turquoise</t>
  </si>
  <si>
    <t>Agapornis personatus EF gezoomd blauw</t>
  </si>
  <si>
    <t>Agapornis personatus EF gezoomd D blauw</t>
  </si>
  <si>
    <t>Agapornis personatus EF gezoomd DD blauw</t>
  </si>
  <si>
    <t>Agapornis personatus EF gezoomd violetblauw</t>
  </si>
  <si>
    <t>Agapornis personatus EF gezoomd slaty blauw</t>
  </si>
  <si>
    <t>Agapornis personatus DF gezoomd groen</t>
  </si>
  <si>
    <t>Agapornis personatus DF gezoomd D groen</t>
  </si>
  <si>
    <t>Agapornis personatus DF gezoomd DD groen</t>
  </si>
  <si>
    <t>Agapornis personatus DF gezoomd violet groen</t>
  </si>
  <si>
    <t>Agapornis personatus DF gezoomd slaty groen</t>
  </si>
  <si>
    <t>Agapornis personatus DF gezoomd turquoise</t>
  </si>
  <si>
    <t>Agapornis personatus DF gezoomd D turquoise</t>
  </si>
  <si>
    <t>Agapornis personatus DF gezoomd DD turquoise</t>
  </si>
  <si>
    <t>Agapornis personatus DF gezoomd violet turquoise</t>
  </si>
  <si>
    <t>Agapornis personatus DF gezoomd slaty turquoise</t>
  </si>
  <si>
    <t>Agapornis personatus DF gezoomd blauw</t>
  </si>
  <si>
    <t>Agapornis personatus DF gezoomd D blauw</t>
  </si>
  <si>
    <t>Agapornis personatus DF gezoomd DD blauw</t>
  </si>
  <si>
    <t>Agapornis personatus DF gezoomd violetblauw</t>
  </si>
  <si>
    <t>Agapornis personatus DF gezoomd slaty blauw</t>
  </si>
  <si>
    <t>Agapornis personatus pastel groen</t>
  </si>
  <si>
    <t>Agapornis personatus pastel D groen</t>
  </si>
  <si>
    <t>Agapornis personatus pastel DD groen</t>
  </si>
  <si>
    <t>Agapornis personatus pastel violet groen</t>
  </si>
  <si>
    <t>Agapornis personatus pastel turquoise</t>
  </si>
  <si>
    <t>Agapornis personatus pastel D turquoise</t>
  </si>
  <si>
    <t>Agapornis personatus pastel DD turquoise</t>
  </si>
  <si>
    <t>Agapornis personatus pastel violet turquoise</t>
  </si>
  <si>
    <t>Agapornis personatus pastel blauw</t>
  </si>
  <si>
    <t>Agapornis personatus pastel D blauw</t>
  </si>
  <si>
    <t>Agapornis personatus pastel DD blauw</t>
  </si>
  <si>
    <t>Agapornis personatus pastel violetblauw</t>
  </si>
  <si>
    <t>Agapornis personatus dilute groen</t>
  </si>
  <si>
    <t>Agapornis personatus dilute D groen</t>
  </si>
  <si>
    <t>Agapornis personatus dilute DD groen</t>
  </si>
  <si>
    <t>Agapornis personatus dilute violet groen</t>
  </si>
  <si>
    <t>Agapornis personatus dilute slaty groen</t>
  </si>
  <si>
    <t>Agapornis personatus dilute turquoise</t>
  </si>
  <si>
    <t>Agapornis personatus dilute D turquoise</t>
  </si>
  <si>
    <t>Agapornis personatus dilute DD turquoise</t>
  </si>
  <si>
    <t>Agapornis personatus dilute violet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</si>
  <si>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</si>
  <si>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</si>
  <si>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</si>
  <si>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</si>
  <si>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violetblauw</t>
  </si>
  <si>
    <t>Agapornis personatus dilute slaty blauw</t>
  </si>
  <si>
    <t>Agapornis personatus bronze fallow groen serie</t>
  </si>
  <si>
    <t>Agapornis personatus bronze fallow turquoise serie</t>
  </si>
  <si>
    <t>Agapornis personatus bronze fallow blauw serie</t>
  </si>
  <si>
    <t>Agapornis personatus pale fallow groen serie</t>
  </si>
  <si>
    <t>Agapornis personatus pale fallow turquoise serie</t>
  </si>
  <si>
    <t>Agapornis personatus pale fallow blauw serie</t>
  </si>
  <si>
    <t>Agapornis personatus dun fallow groen serie</t>
  </si>
  <si>
    <t>Agapornis personatus dun fallow turquoise serie</t>
  </si>
  <si>
    <t>Agapornis personatus dun fallow blauw serie</t>
  </si>
  <si>
    <t>Agapornis personatus EF euwing groen</t>
  </si>
  <si>
    <t>Agapornis personatus EF euwing D groen</t>
  </si>
  <si>
    <t>Agapornis personatus EF euwing DD groen</t>
  </si>
  <si>
    <t>Agapornis personatus EF euwing violet groen</t>
  </si>
  <si>
    <t>Agapornis personatus EF euwing turquoise</t>
  </si>
  <si>
    <t>Agapornis personatus EF euwing D turquoise</t>
  </si>
  <si>
    <t>Agapornis personatus EF euwing DD turquoise</t>
  </si>
  <si>
    <t>Agapornis personatus EF euwing violet turquoise</t>
  </si>
  <si>
    <t>Agapornis personatus EF euwing blauw</t>
  </si>
  <si>
    <t>Agapornis personatus EF euwing D blauw</t>
  </si>
  <si>
    <t>Agapornis personatus EF euwing DD blauw</t>
  </si>
  <si>
    <t>Agapornis personatus EF euwing violetblauw</t>
  </si>
  <si>
    <t>Agapornis personatus DF misty groen</t>
  </si>
  <si>
    <t>Agapornis personatus DF misty turquoise</t>
  </si>
  <si>
    <t>Agapornis personatus DF misty blauw</t>
  </si>
  <si>
    <t>Agapornis personatus DEC groen</t>
  </si>
  <si>
    <t>Agapornis personatus DEC turquoise</t>
  </si>
  <si>
    <t>Agapornis personatus DEC blauw</t>
  </si>
  <si>
    <t>Agapornis personatus NSL ino groen (lutino)</t>
  </si>
  <si>
    <t>Agapornis personatus NSL ino turquoise</t>
  </si>
  <si>
    <t>Agapornis personatus NSL ino blauw (albino)</t>
  </si>
  <si>
    <t>Agapornis personatus recessief bont groen serie</t>
  </si>
  <si>
    <t>Agapornis personatus recessief bont turquoise serie</t>
  </si>
  <si>
    <t>Agapornis personatus recessief bont blauw serie</t>
  </si>
  <si>
    <t>Agapornis personatus dominant bont groen serie</t>
  </si>
  <si>
    <t>Agapornis personatus dominant bont turquoise serie</t>
  </si>
  <si>
    <t>Agapornis personatus dominant bont blauw serie</t>
  </si>
  <si>
    <t>Agapornis personatus nieuwe nog niet erkende mut. en comb. m/p</t>
  </si>
  <si>
    <t>Agapornis personatus nieuwe mut. en comb. m/p (in standaard)</t>
  </si>
  <si>
    <t>Agapornis taranta groen man</t>
  </si>
  <si>
    <t>Agapornis taranta groen pop</t>
  </si>
  <si>
    <t>Agapornis taranta D groen man</t>
  </si>
  <si>
    <t>Agapornis taranta D groen pop</t>
  </si>
  <si>
    <t>Agapornis taranta DD groen man</t>
  </si>
  <si>
    <t>Agapornis taranta DD groen pop</t>
  </si>
  <si>
    <t>Agapornis taranta turquoise man</t>
  </si>
  <si>
    <t>Agapornis taranta turquoise pop</t>
  </si>
  <si>
    <t>Agapornis taranta bronze fallow groen man</t>
  </si>
  <si>
    <t>Agapornis taranta bronze fallow groen pop</t>
  </si>
  <si>
    <t>Agapornis taranta pale fallow groen man</t>
  </si>
  <si>
    <t>Agapornis taranta pale fallow groen pop</t>
  </si>
  <si>
    <t>Agapornis taranta DF misty groen man</t>
  </si>
  <si>
    <t>Agapornis taranta DF misty groen pop</t>
  </si>
  <si>
    <t>Agapornis taranta nieuwe nog niet erkende mut. en comb. m/p</t>
  </si>
  <si>
    <t>Agapornis taranta nieuwe mut. en comb. m/p (in standaard)</t>
  </si>
  <si>
    <t>Agapornis pullarius groen man</t>
  </si>
  <si>
    <t>Agapornis pullarius groen pop</t>
  </si>
  <si>
    <t>Agapornis pullarius nieuwe nog niet erkende mut. en comb. m/p</t>
  </si>
  <si>
    <t>Agapornis pullarius nieuwe mut. en comb. m/p (in standaard)</t>
  </si>
  <si>
    <t>Agapornis canus groen man</t>
  </si>
  <si>
    <t>Agapornis canus groen pop</t>
  </si>
  <si>
    <t>Agapornis canus nieuwe nog niet erkende mut. en comb. m/p</t>
  </si>
  <si>
    <t>Agapornis canus nieuwe mut. en comb. m/p (in standaard)</t>
  </si>
  <si>
    <t>Catharinaparkiet DF misty groen</t>
  </si>
  <si>
    <t>Catharinaparkiet DF misty turquoise</t>
  </si>
  <si>
    <t>Catharinaparkiet nieuwe nog niet erkende mut. en comb. m/p</t>
  </si>
  <si>
    <t>Catharinaparkiet nieuwe mut. en comb. m/p (in standaard)</t>
  </si>
  <si>
    <t>Citroenparkiet groen man</t>
  </si>
  <si>
    <t>Citroenparkiet groen pop</t>
  </si>
  <si>
    <t>Roberts citroenparkiet groen man</t>
  </si>
  <si>
    <t>Roberts citroenparkiet groen pop</t>
  </si>
  <si>
    <t>Niet genoemde Psilopsiagon- en Bolborhynchus soorten</t>
  </si>
  <si>
    <t>Psilopsiagon- en Bolborhynchus nieuwe nog niet erkende mut. en comb.</t>
  </si>
  <si>
    <t>Psilopsiagon- en Bolborhynchus nieuwe mut. en comb. (in standaard)</t>
  </si>
  <si>
    <t>Bourkeparkiet wildkleur man</t>
  </si>
  <si>
    <t>Bourkeparkiet wildkleur pop</t>
  </si>
  <si>
    <t>Bourkeparkiet violet wildkleur man</t>
  </si>
  <si>
    <t>Bourkeparkiet violet wildkleur pop</t>
  </si>
  <si>
    <t>Bourkeparkiet bronze fallow man</t>
  </si>
  <si>
    <t>Bourkeparkiet bronze fallow pop</t>
  </si>
  <si>
    <t>Bourkeparkiet pale fallow man</t>
  </si>
  <si>
    <t>Bourkeparkiet pale fallow pop</t>
  </si>
  <si>
    <t>Bourkeparkiet recessief gezoomd man</t>
  </si>
  <si>
    <t>Bourkeparkiet recessief gezoomd pop</t>
  </si>
  <si>
    <t>Bourkeparkiet SL ino man</t>
  </si>
  <si>
    <t>Bourkeparkiet SL ino pop</t>
  </si>
  <si>
    <t>Bourkeparkiet opaline man</t>
  </si>
  <si>
    <t>Bourkeparkiet opaline pop</t>
  </si>
  <si>
    <t>Bourkeparkiet opaline-SL ino man</t>
  </si>
  <si>
    <t>Bourkeparkiet opaline-SL ino pop</t>
  </si>
  <si>
    <t>Bourkeparkiet opaline recessief gezoomd man</t>
  </si>
  <si>
    <t>Bourkeparkiet opaline recessief gezoomd pop</t>
  </si>
  <si>
    <t>Bourkeparkiet opaline bronze fallow man</t>
  </si>
  <si>
    <t>Bourkeparkiet opaline bronze fallow pop</t>
  </si>
  <si>
    <t>Bourkeparkiet opaline pale fallow man</t>
  </si>
  <si>
    <t>Bourkeparkiet opaline pale fallow pop</t>
  </si>
  <si>
    <t>Bourkeparkiet nieuwe nog niet erkende mut. en comb. m/p</t>
  </si>
  <si>
    <t>Bourkeparkiet nieuwe mut. en comb. m/p (in standaard)</t>
  </si>
  <si>
    <t>Splendidparkiet groen man</t>
  </si>
  <si>
    <t>Splendidparkiet groen pop</t>
  </si>
  <si>
    <t>Splendidparkiet aqua man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</si>
  <si>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</si>
  <si>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</si>
  <si>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</si>
  <si>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</si>
  <si>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</si>
  <si>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grijsgroen man</t>
  </si>
  <si>
    <t>Splendidparkiet grijsgroen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</si>
  <si>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</si>
  <si>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</si>
  <si>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</si>
  <si>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</si>
  <si>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grijsblauw man</t>
  </si>
  <si>
    <t>Splendidparkiet grijsblauw pop</t>
  </si>
  <si>
    <t>Splendidparkiet cinnamon groen man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</si>
  <si>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</si>
  <si>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</si>
  <si>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</si>
  <si>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</si>
  <si>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</si>
  <si>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</si>
  <si>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</si>
  <si>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</si>
  <si>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</si>
  <si>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cinnamon grijsblauw man</t>
  </si>
  <si>
    <t>Splendidparkiet cinnamon grijsblauw pop</t>
  </si>
  <si>
    <t>Splendidparkiet cinnamon-ino groen man</t>
  </si>
  <si>
    <t>Splendidparkiet cinnamon-ino groen pop</t>
  </si>
  <si>
    <t>Splendidparkiet pale groen serie man</t>
  </si>
  <si>
    <t>Splendidparkiet pale groen serie pop</t>
  </si>
  <si>
    <t>Splendidparkiet pale aqua serie man</t>
  </si>
  <si>
    <t>Splendidparkiet pale aqua serie pop</t>
  </si>
  <si>
    <t>Splendidparkiet pale turquoise serie man</t>
  </si>
  <si>
    <t>Splendidparkiet pale turquoise serie pop</t>
  </si>
  <si>
    <t>Splendidparkiet pale blauw serie man</t>
  </si>
  <si>
    <t>Splendidparkiet pale blauw serie pop</t>
  </si>
  <si>
    <t>Splendidparkiet pale grijsgroen serie man</t>
  </si>
  <si>
    <t>Splendidparkiet pale grijsgroen serie pop</t>
  </si>
  <si>
    <t>Splendidparkiet pale grijsblauw serie man</t>
  </si>
  <si>
    <t>Splendidparkiet pale grijsblauw serie pop</t>
  </si>
  <si>
    <t>Splendidparkiet SL ino groen man</t>
  </si>
  <si>
    <t>Splendidparkiet SL ino groen pop</t>
  </si>
  <si>
    <t>Splendidparkiet SL ino oranjeborst man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</si>
  <si>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</si>
  <si>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</si>
  <si>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</si>
  <si>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</si>
  <si>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oranjeborst groen man</t>
  </si>
  <si>
    <t>Splendidparkiet oranjeborst grijsgroen man</t>
  </si>
  <si>
    <t>Splendidparkiet cinnamon oranjeborst groen man</t>
  </si>
  <si>
    <t>Splendidparkiet cinnamon oranjeborst grijsgroen man</t>
  </si>
  <si>
    <t>Splendidparkiet pale oranjeborst groen man</t>
  </si>
  <si>
    <t>Splendidparkiet pale oranjeborst grijsgroen man</t>
  </si>
  <si>
    <t>Splendidparkiet roodbuik groen man</t>
  </si>
  <si>
    <t>Splendidparkiet roodbuik groen pop</t>
  </si>
  <si>
    <t>Splendidparkiet roodbuik violet groen man</t>
  </si>
  <si>
    <t>Splendidparkiet roodbuik violet groen pop</t>
  </si>
  <si>
    <t>Splendidparkiet roodbuik grijsgroen man</t>
  </si>
  <si>
    <t>Splendidparkiet roodbuik grijsgroen pop</t>
  </si>
  <si>
    <t>Splendidparkiet roodbuik opaline groen man</t>
  </si>
  <si>
    <t>Splendidparkiet roodbuik opaline groen pop</t>
  </si>
  <si>
    <t>Splendidparkiet roodbuik opaline violet groen man</t>
  </si>
  <si>
    <t>Splendidparkiet roodbuik opaline violet groen pop</t>
  </si>
  <si>
    <t>Splendidparkiet roodbuik opaline grijsgroen man</t>
  </si>
  <si>
    <t>Splendidparkiet roodbuik opaline grijsgroen pop</t>
  </si>
  <si>
    <t>Splendidparkiet roodbuik opaline aqua man</t>
  </si>
  <si>
    <t>Splendidparkiet roodbuik opaline aqua pop</t>
  </si>
  <si>
    <t>Splendidparkiet roodbuik opaline turquoise man</t>
  </si>
  <si>
    <t>Splendidparkiet roodbuik opaline turquoise pop</t>
  </si>
  <si>
    <t>Splendidparkiet roodbuik opaline pale groen man</t>
  </si>
  <si>
    <t>Splendidparkiet roodbuik opaline pale groen pop</t>
  </si>
  <si>
    <t>Splendidparkiet roodbuik opaline oranjeborst groen man</t>
  </si>
  <si>
    <t>Splendidparkiet roodbuik opaline oranjeborst violet groen man</t>
  </si>
  <si>
    <t>Splendidparkiet roodbuik opaline oranjeborst grijsgroen man</t>
  </si>
  <si>
    <t>Splendidparkiet roodbuik cinnamon groen man</t>
  </si>
  <si>
    <t>Splendidparkiet roodbuik cinnamon groen pop</t>
  </si>
  <si>
    <t>Splendidparkiet roodbuik cinnamon grijsgroen man</t>
  </si>
  <si>
    <t>Splendidparkiet roodbuik cinnamon grijsgroen pop</t>
  </si>
  <si>
    <t>Splendidparkiet roodbuik cinnamon aqua man</t>
  </si>
  <si>
    <t>Splendidparkiet roodbuik cinnamon aqua pop</t>
  </si>
  <si>
    <t>Splendidparkiet roodbuik cinnamon turquoise man</t>
  </si>
  <si>
    <t>Splendidparkiet roodbuik cinnamon turquoise pop</t>
  </si>
  <si>
    <t>Splendidparkiet roodbuik cinnamon-SL ino groen man</t>
  </si>
  <si>
    <t>Splendidparkiet roodbuik cinnamon-SL ino groen pop</t>
  </si>
  <si>
    <t>Splendidparkiet roodbuik pale groen man</t>
  </si>
  <si>
    <t>Splendidparkiet roodbuik pale groen pop</t>
  </si>
  <si>
    <t>Splendidparkiet roodbuik pale grijsgroen man</t>
  </si>
  <si>
    <t>Splendidparkiet roodbuik pale grijsgroen pop</t>
  </si>
  <si>
    <t>Splendidparkiet roodbuik pale aqua man</t>
  </si>
  <si>
    <t>Splendidparkiet roodbuik pale aqua pop</t>
  </si>
  <si>
    <t>Splendidparkiet roodbuik pale turquoise man</t>
  </si>
  <si>
    <t>Splendidparkiet roodbuik pale turquoise pop</t>
  </si>
  <si>
    <t>Splendidparkiet roodbuik SL ino groen man</t>
  </si>
  <si>
    <t>Splendidparkiet roodbuik SL ino groen pop</t>
  </si>
  <si>
    <t>Splendidparkiet roodbuik SL ino oranjeborst groen man</t>
  </si>
  <si>
    <t>Splendidparkiet roodbuik SL ino aqua man</t>
  </si>
  <si>
    <t>Splendidparkiet roodbuik SL ino aqua pop</t>
  </si>
  <si>
    <t>Splendidparkiet roodbuik SL ino turquoise man</t>
  </si>
  <si>
    <t>Splendidparkiet roodbuik SL ino turquoise pop</t>
  </si>
  <si>
    <t>Splendidparkiet bont groen man</t>
  </si>
  <si>
    <t>Splendidparkiet bont groen pop</t>
  </si>
  <si>
    <t>Splendidparkiet bont turquoise man</t>
  </si>
  <si>
    <t>Splendidparkiet bont turquoise pop</t>
  </si>
  <si>
    <t>Splendidparkiet bont blauw man</t>
  </si>
  <si>
    <t>Splendidparkiet bont blauw pop</t>
  </si>
  <si>
    <t>Splendidparkiet roodbuik bont groen man</t>
  </si>
  <si>
    <t>Splendidparkiet roodbuik bont groen pop</t>
  </si>
  <si>
    <t>Splendidparkiet roodbuik bont turquoise man</t>
  </si>
  <si>
    <t>Splendidparkiet roodbuik bont turquoise pop</t>
  </si>
  <si>
    <t>Splendidparkiet opaline groen man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</si>
  <si>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</si>
  <si>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</si>
  <si>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</si>
  <si>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</si>
  <si>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</si>
  <si>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</si>
  <si>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</si>
  <si>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</si>
  <si>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</si>
  <si>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opaline-cinnamon groen man</t>
  </si>
  <si>
    <t>Splendidparkiet opaline-cinnamon groen pop</t>
  </si>
  <si>
    <t>Splendidparkiet opaline-pale groen man</t>
  </si>
  <si>
    <t>Splendidparkiet opaline-pale groen pop</t>
  </si>
  <si>
    <t>Splendidparkiet opaline violetblauw man</t>
  </si>
  <si>
    <t>Splendidparkiet opaline violetblauw pop</t>
  </si>
  <si>
    <t>Splendidparkiet nieuwe nog niet erkende mut. en comb. m/p</t>
  </si>
  <si>
    <t>Splendidparkiet nieuwe mut. en comb. m/p (in standaard)</t>
  </si>
  <si>
    <t>Turquoisineparkiet groen man</t>
  </si>
  <si>
    <t>Turquoisineparkiet groen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</si>
  <si>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</si>
  <si>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</si>
  <si>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</si>
  <si>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</si>
  <si>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violet groen man</t>
  </si>
  <si>
    <t>Turquoisineparkiet violet groen pop</t>
  </si>
  <si>
    <t>Turquoisineparkiet grijsgroen man</t>
  </si>
  <si>
    <t>Turquoisineparkiet grijsgroen pop</t>
  </si>
  <si>
    <t>Turquoisineparkiet cinnamon groen man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</si>
  <si>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</si>
  <si>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</si>
  <si>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</si>
  <si>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</si>
  <si>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</si>
  <si>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</si>
  <si>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</si>
  <si>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cinnamon dilute groen man</t>
  </si>
  <si>
    <t>Turquoisineparkiet cinnamon dilute groen pop</t>
  </si>
  <si>
    <t>Turquoisineparkiet dilute groen man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</si>
  <si>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</si>
  <si>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</si>
  <si>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</si>
  <si>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</si>
  <si>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</si>
  <si>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</si>
  <si>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</si>
  <si>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opaline groen man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</si>
  <si>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</si>
  <si>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</si>
  <si>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</si>
  <si>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</si>
  <si>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</si>
  <si>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</si>
  <si>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</si>
  <si>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</si>
  <si>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Turquoisineparkiet opaline D grijsgroen pop</t>
  </si>
  <si>
    <t>Turquoisineparkiet opaline DD grijsgroen man</t>
  </si>
  <si>
    <t>Turquoisineparkiet opaline DD grijsgroen pop</t>
  </si>
  <si>
    <t>Turquoisineparkiet opaline cinnamon groen man</t>
  </si>
  <si>
    <t>Turquoisineparkiet opaline cinnamon groen pop</t>
  </si>
  <si>
    <t>Turquoisineparkiet opaline cinnamon D groen man</t>
  </si>
  <si>
    <t>Turquoisineparkiet opaline cinnamon D groen pop</t>
  </si>
  <si>
    <t>Turquoisineparkiet opaline cinnamon DD groen man</t>
  </si>
  <si>
    <t>Turquoisineparkiet opaline cinnamon DD groen pop</t>
  </si>
  <si>
    <t>Turquoisineparkiet opaline cinnamon grijsgroen man</t>
  </si>
  <si>
    <t>Turquoisineparkiet opaline cinnamon grijsgroen pop</t>
  </si>
  <si>
    <t>Turquoisineparkiet opaline cinnamon dilute groen man</t>
  </si>
  <si>
    <t>Turquoisineparkiet opaline cinnamon dilute groen pop</t>
  </si>
  <si>
    <t>Turquoisineparkiet opaline dilute groen man</t>
  </si>
  <si>
    <t>Turquoisineparkiet opaline dilute groen pop</t>
  </si>
  <si>
    <t>Turquoisineparkiet opaline dilute D groen man</t>
  </si>
  <si>
    <t>Turquoisineparkiet opaline dilute D groen pop</t>
  </si>
  <si>
    <t>Turquoisineparkiet opaline dilute DD groen man</t>
  </si>
  <si>
    <t>Turquoisineparkiet opaline dilute DD groen pop</t>
  </si>
  <si>
    <t>Turquoisineparkiet opaline dilute grijsgroen man</t>
  </si>
  <si>
    <t>Turquoisineparkiet opaline dilute grijsgroen pop</t>
  </si>
  <si>
    <t>Turquoisineparkiet roodbuik groen man</t>
  </si>
  <si>
    <t>Turquoisineparkiet roodbuik groen pop</t>
  </si>
  <si>
    <t>Turquoisineparkiet roodbuik D groen man</t>
  </si>
  <si>
    <t>Turquoisineparkiet roodbuik D groen pop</t>
  </si>
  <si>
    <t>Turquoisineparkiet roodbuik DD groen man</t>
  </si>
  <si>
    <t>Turquoisineparkiet roodbuik DD groen pop</t>
  </si>
  <si>
    <t>Turquoisineparkiet roodbuik grijsgroen man</t>
  </si>
  <si>
    <t>Turquoisineparkiet roodbuik grijsgroen pop</t>
  </si>
  <si>
    <t>Turquoisineparkiet roodbuik cinnamon groen man</t>
  </si>
  <si>
    <t>Turquoisineparkiet roodbuik cinnamon groen pop</t>
  </si>
  <si>
    <t>Turquoisineparkiet roodbuik cinnamon D groen man</t>
  </si>
  <si>
    <t>Turquoisineparkiet roodbuik cinnamon D groen pop</t>
  </si>
  <si>
    <t>Turquoisineparkiet roodbuik cinnamon DD groen man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</si>
  <si>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</si>
  <si>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</si>
  <si>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</si>
  <si>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cinnamon dilute groen man</t>
  </si>
  <si>
    <t>Turquoisineparkiet roodbuik cinnamon dilute groen pop</t>
  </si>
  <si>
    <t>Turquoisineparkiet roodbuik dilute groen man</t>
  </si>
  <si>
    <t>Turquoisineparkiet roodbuik dilute groen pop</t>
  </si>
  <si>
    <t>Turquoisineparkiet roodbuik dilute D groen man</t>
  </si>
  <si>
    <t>Turquoisineparkiet roodbuik dilute D groen pop</t>
  </si>
  <si>
    <t>Turquoisineparkiet roodbuik dilute DD groen man</t>
  </si>
  <si>
    <t>Turquoisineparkiet roodbuik dilute DD groen pop</t>
  </si>
  <si>
    <t>Turquoisineparkiet roodbuik dilute grijsgroen man</t>
  </si>
  <si>
    <t>Turquoisineparkiet roodbuik dilute grijsgroen pop</t>
  </si>
  <si>
    <t>Turquoisineparkiet roodbuik opaline groen man</t>
  </si>
  <si>
    <t>Turquoisineparkiet roodbuik opaline groen pop</t>
  </si>
  <si>
    <t>Turquoisineparkiet roodbuik opaline D groen man</t>
  </si>
  <si>
    <t>Turquoisineparkiet roodbuik opaline D groen pop</t>
  </si>
  <si>
    <t>Turquoisineparkiet roodbuik opaline DD groen man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</si>
  <si>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</si>
  <si>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</si>
  <si>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</si>
  <si>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opaline-cinnamon groen man</t>
  </si>
  <si>
    <t>Turquoisineparkiet roodbuik opaline-cinnamon groen pop</t>
  </si>
  <si>
    <t>Turquoisineparkiet roodbuik opaline-cinnamon D groen man</t>
  </si>
  <si>
    <t>Turquoisineparkiet roodbuik opaline-cinnamon D groen pop</t>
  </si>
  <si>
    <t>Turquoisineparkiet roodbuik opaline-cinnamon DD groen man</t>
  </si>
  <si>
    <t>Turquoisineparkiet roodbuik opaline-cinnamon DD groen pop</t>
  </si>
  <si>
    <t>Turquoisineparkiet roodbuik opaline-cinnamon grijsgroen man</t>
  </si>
  <si>
    <t>Turquoisineparkiet roodbuik opaline-cinnamon grijsgroen pop</t>
  </si>
  <si>
    <t>Turquoisineparkiet roodbuik opaline-cinnamon dilute groen man</t>
  </si>
  <si>
    <t>Turquoisineparkiet roodbuik opaline-cinnamon dilute groen pop</t>
  </si>
  <si>
    <t>Turquoisineparkiet roodbuik opaline dilute groen man</t>
  </si>
  <si>
    <t>Turquoisineparkiet roodbuik opaline dilute groen pop</t>
  </si>
  <si>
    <t>Turquoisineparkiet roodbuik opaline dilute D groen man</t>
  </si>
  <si>
    <t>Turquoisineparkiet roodbuik opaline dilute D groen pop</t>
  </si>
  <si>
    <t>Turquoisineparkiet roodbuik opaline dilute DD groen man</t>
  </si>
  <si>
    <t>Turquoisineparkiet roodbuik opaline dilute DD groen pop</t>
  </si>
  <si>
    <t>Turquoisineparkiet roodbuik opaline dilute grijsgroen man</t>
  </si>
  <si>
    <t>Turquoisineparkiet roodbuik opaline dilute grijsgroen pop</t>
  </si>
  <si>
    <t>Turquoisineparkiet bont groen man</t>
  </si>
  <si>
    <t>Turquoisineparkiet bont groen pop</t>
  </si>
  <si>
    <t>Turquoisineparkiet roodbuik bont groen man</t>
  </si>
  <si>
    <t>Turquoisineparkiet roodbuik bont groen pop</t>
  </si>
  <si>
    <t>Turquoisineparkiet bronze fallow groen man</t>
  </si>
  <si>
    <t>Turquoisineparkiet bronze fallow groen pop</t>
  </si>
  <si>
    <t>Turquoisineparkiet pale fallow groen man</t>
  </si>
  <si>
    <t>Turquoisineparkiet pale fallow groen pop</t>
  </si>
  <si>
    <t>Turquoisineparkiet nieuwe nog niet erkende mut. en comb. m/p</t>
  </si>
  <si>
    <t>Turquoisineparkiet nieuwe mut. en comb. m/p (in standaard)</t>
  </si>
  <si>
    <t>Elegantparkiet groen man</t>
  </si>
  <si>
    <t>Elegantparkiet groen pop</t>
  </si>
  <si>
    <t>Elegantparkiet pastel groen man</t>
  </si>
  <si>
    <t>Elegantparkiet pastel groen pop</t>
  </si>
  <si>
    <t>Elegantparkiet grijsgroen man</t>
  </si>
  <si>
    <t>Elegantparkiet grijsgroen pop</t>
  </si>
  <si>
    <t>Elegantparkiet grijsvleugel groen man</t>
  </si>
  <si>
    <t>Elegantparkiet grijsvleugel groen pop</t>
  </si>
  <si>
    <t>Elegantparkiet bronzefallow groen man</t>
  </si>
  <si>
    <t>Elegantparkiet bronzefallow groen pop</t>
  </si>
  <si>
    <t>Elegantparkiet pale fallow groen man</t>
  </si>
  <si>
    <t>Elegantparkiet pale fallow groen pop</t>
  </si>
  <si>
    <t>Elegantparkiet NSL ino groen man</t>
  </si>
  <si>
    <t>Elegantparkiet NSL ino groen pop</t>
  </si>
  <si>
    <t>Elegantparkiet dominant bont man</t>
  </si>
  <si>
    <t>Elegantparkiet dominant bont pop</t>
  </si>
  <si>
    <t>Elegantparkiet nieuwe nog niet erkende mut. en comb. m/p</t>
  </si>
  <si>
    <t>Elegantparkiet nieuwe mut. en comb. m/p (in standaard)</t>
  </si>
  <si>
    <t>Blauwvleugelparkiet groen man</t>
  </si>
  <si>
    <t>Blauwvleugelparkiet groen pop</t>
  </si>
  <si>
    <t>Blauwvleugelparkiet DF misty groen man</t>
  </si>
  <si>
    <t>Blauwvleugelparkiet DF misty groen pop</t>
  </si>
  <si>
    <t>Blauwvleugelparkiet nieuwe nog niet erkende mut. en comb. m/p</t>
  </si>
  <si>
    <t>Blauwvleugelparkiet nieuwe mut. en comb. m/p (in standaard)</t>
  </si>
  <si>
    <t>Valkparkiet wildkleur man</t>
  </si>
  <si>
    <t>Valkparkiet wildkleur pop</t>
  </si>
  <si>
    <t>Valkparkiet getekend geelwang m/p</t>
  </si>
  <si>
    <t>Valkparkiet bleekmasker man</t>
  </si>
  <si>
    <t>Valkparkiet bleekmasker pop</t>
  </si>
  <si>
    <t>Valkparkiet witmasker (blauw) man</t>
  </si>
  <si>
    <t>Valkparkiet witmasker (blauw) pop</t>
  </si>
  <si>
    <t>Valkparkiet cinnamon man</t>
  </si>
  <si>
    <t>Valkparkiet cinnamon pop</t>
  </si>
  <si>
    <t>Valkparkiet cinnamon witmasker (blauw) man</t>
  </si>
  <si>
    <t>Valkparkiet cinnamon witmasker (blauw) pop</t>
  </si>
  <si>
    <t>Valkparkiet cinnamon-geelwang man</t>
  </si>
  <si>
    <t>Valkparkiet cinnamon-geelwang pop</t>
  </si>
  <si>
    <t>Valkparkiet SL ino man</t>
  </si>
  <si>
    <t>Valkparkiet SL ino pop</t>
  </si>
  <si>
    <t>Valkparkiet SL ino bleekmasker man</t>
  </si>
  <si>
    <t>Valkparkiet SL ino bleekmasker pop</t>
  </si>
  <si>
    <t xml:space="preserve">Valkparkiet SL ino witmasker (blauw) m/p </t>
  </si>
  <si>
    <t>Valkparkiet SL ino-geelwang man</t>
  </si>
  <si>
    <t>Valkparkiet SL ino-geelwang pop</t>
  </si>
  <si>
    <t>Valkparkiet EF dominant gezoomd man</t>
  </si>
  <si>
    <t>Valkparkiet EF dominant gezoomd pop</t>
  </si>
  <si>
    <t>Valkparkiet EF dominant gezoomd bleekmasker man</t>
  </si>
  <si>
    <t>Valkparkiet EF dominant gezoomd bleekmasker pop</t>
  </si>
  <si>
    <t>Valkparkiet EF dominant gezoomd witmasker (blauw) man</t>
  </si>
  <si>
    <t>Valkparkiet EF dominant gezoomd witmasker (blauw) pop</t>
  </si>
  <si>
    <t>Valkparkiet EF dominant gezoomd geelwang man</t>
  </si>
  <si>
    <t>Valkparkiet EF dominant gezoomd geelwang pop</t>
  </si>
  <si>
    <t>Valkparkiet DF dominant gezoomd man</t>
  </si>
  <si>
    <t>Valkparkiet DF dominant gezoomd pop</t>
  </si>
  <si>
    <t>Valkparkiet DF dominant gezoomd bleekmasker man</t>
  </si>
  <si>
    <t>Valkparkiet DF dominant gezoomd bleekmasker pop</t>
  </si>
  <si>
    <t>Valkparkiet DF dominant gezoomd witmasker (blauw) man</t>
  </si>
  <si>
    <t>Valkparkiet DF dominant gezoomd witmasker (blauw) pop</t>
  </si>
  <si>
    <t>Valkparkiet DF dominant gezoomd geelwang man</t>
  </si>
  <si>
    <t>Valkparkiet DF dominant gezoomd geelwang pop</t>
  </si>
  <si>
    <t>Valkparkiet bronze fallow man</t>
  </si>
  <si>
    <t>Valkparkiet bronze fallow pop</t>
  </si>
  <si>
    <t>Valkparkiet bronze fallow bleekmasker man</t>
  </si>
  <si>
    <t>Valkparkiet bronze fallow bleekmasker pop</t>
  </si>
  <si>
    <t>Valkparkiet bronze fallow witmasker (blauw) man</t>
  </si>
  <si>
    <t>Valkparkiet bronze fallow witmasker (blauw) pop</t>
  </si>
  <si>
    <t>Valkparkiet dun fallow man</t>
  </si>
  <si>
    <t>Valkparkiet dun fallow pop</t>
  </si>
  <si>
    <t>Valkparkiet dun fallow bleekmasker man</t>
  </si>
  <si>
    <t>Valkparkiet dun fallow bleekmasker pop</t>
  </si>
  <si>
    <t>Valkparkiet dun fallow witmasker (blauw) man</t>
  </si>
  <si>
    <t>Valkparkiet dun fallow witmasker (blauw) pop</t>
  </si>
  <si>
    <t>Valkparkiet geelwang man</t>
  </si>
  <si>
    <t>Valkparkiet geelwang pop</t>
  </si>
  <si>
    <t>Valkparkiet bronze fallow geelwang man</t>
  </si>
  <si>
    <t>Valkparkiet bronze fallow geelwang pop</t>
  </si>
  <si>
    <t>Valkparkiet dun fallow geelwang man</t>
  </si>
  <si>
    <t>Valkparkiet dun fallow geelwang pop</t>
  </si>
  <si>
    <t>Valkparkiet geelmasker man</t>
  </si>
  <si>
    <t>Valkparkiet geelmasker pop</t>
  </si>
  <si>
    <t>Valkparkiet opaline witmasker (blauw)</t>
  </si>
  <si>
    <t>Valkparkiet opaline-cinnamon witmasker (blauw)</t>
  </si>
  <si>
    <t>Valkparkiet opaline-ino</t>
  </si>
  <si>
    <t>Valkparkiet opaline-ino-geelwang</t>
  </si>
  <si>
    <t>Valkparkiet recessief bont m/p</t>
  </si>
  <si>
    <t>Valkparkiet recessief bont bleekmasker man</t>
  </si>
  <si>
    <t>Valkparkiet recessief bont witmasker man</t>
  </si>
  <si>
    <t>Valkparkiet recessief bont geelwang m/p</t>
  </si>
  <si>
    <t>Valkparkiet getekend wildkleur m/p</t>
  </si>
  <si>
    <t>Valkparkiet getekend bleekmasker m/p</t>
  </si>
  <si>
    <t>Valkparkiet getekend witmasker m/p</t>
  </si>
  <si>
    <t>Valkparkiet nieuwe nog niet erkende mut. en comb. m/p</t>
  </si>
  <si>
    <t>Valkparkiet nieuwe mut. en comb. m/p (in standaard)</t>
  </si>
  <si>
    <t>Red vented blue bonnet man</t>
  </si>
  <si>
    <t>Red vented blue bonnet pop</t>
  </si>
  <si>
    <t>Yellow vented blue bonnet man</t>
  </si>
  <si>
    <t>Yellow vented blue bonnet pop</t>
  </si>
  <si>
    <t>Red- en Yellow vented blue bonnet nieuwe nog niet erkende mut. en comb.</t>
  </si>
  <si>
    <t>Red-en Yellow vented blue bonnet nieuwe  erkende mut. en comb. (in standaard)</t>
  </si>
  <si>
    <t>Hooded parkiet groen man</t>
  </si>
  <si>
    <t>Hooded parkiet groen pop</t>
  </si>
  <si>
    <t>Goudschouder parkiet groen man</t>
  </si>
  <si>
    <t>Goudschouder parkiet groen pop</t>
  </si>
  <si>
    <t>Goudschouder- en hoodedparkiet nieuwe nog niet erkende mut. en comb. m/p</t>
  </si>
  <si>
    <t>Goudschouder- en hoodedparkiet nieuwe mut. en comb. m/p (in standaard)</t>
  </si>
  <si>
    <t>Veelkleurenparkiet groen man</t>
  </si>
  <si>
    <t>Veelkleurenparkiet groen pop</t>
  </si>
  <si>
    <t>Veelkleurenparkiet grijsgroen man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</si>
  <si>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</si>
  <si>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</si>
  <si>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</si>
  <si>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</si>
  <si>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</si>
  <si>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Veelkleurenparkiet nieuwe nog niet erkende mut. en comb. m/p</t>
  </si>
  <si>
    <t>Veelkleurenparkiet nieuwe mut. en comb. m/p (in standaard)</t>
  </si>
  <si>
    <t>Roodstuitparkiet groen man</t>
  </si>
  <si>
    <t>Roodstuitparkiet groen pop</t>
  </si>
  <si>
    <t>Roodstuitparkiet grijsgroen man</t>
  </si>
  <si>
    <t>Roodstuitparkiet grijsgroen pop</t>
  </si>
  <si>
    <t>Roodstuitparkiet aqua man</t>
  </si>
  <si>
    <t>Roodstuitparkiet aqua pop</t>
  </si>
  <si>
    <t>Roodstuitparkiet blauw man</t>
  </si>
  <si>
    <t>Roodstuitparkiet blauw pop</t>
  </si>
  <si>
    <t>Roodstuitparkiet grijsblauw man</t>
  </si>
  <si>
    <t>Roodstuitparkiet grijsblauw pop</t>
  </si>
  <si>
    <t>Roodstuitparkiet cinnamon groen man</t>
  </si>
  <si>
    <t>Roodstuitparkiet cinnamon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</si>
  <si>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</si>
  <si>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</si>
  <si>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</si>
  <si>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</si>
  <si>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blauw man</t>
  </si>
  <si>
    <t>Roodstuitparkiet cinnamon blauw pop</t>
  </si>
  <si>
    <t>Roodstuitparkiet pallid groen man</t>
  </si>
  <si>
    <t>Roodstuitparkiet pallid groen pop</t>
  </si>
  <si>
    <t>Roodstuitparkiet pallid aqua man</t>
  </si>
  <si>
    <t>Roodstuitparkiet pallid aqua pop</t>
  </si>
  <si>
    <t>Roodstuitparkiet pallid blauw man</t>
  </si>
  <si>
    <t>Roodstuitparkiet pallid blauw pop</t>
  </si>
  <si>
    <t>Roodstuitparkiet SL ino groen man</t>
  </si>
  <si>
    <t>Roodstuitparkiet SL ino groen pop</t>
  </si>
  <si>
    <t>Roodstuitparkiet SL ino aqua man</t>
  </si>
  <si>
    <t>Roodstuitparkiet SL ino aqua pop</t>
  </si>
  <si>
    <t>Roodstuitparkiet SL ino blauw man</t>
  </si>
  <si>
    <t>Roodstuitparkiet SL ino blauw pop</t>
  </si>
  <si>
    <t>Roodstuitparkiet opaline groen man</t>
  </si>
  <si>
    <t>Roodstuitparkiet opaline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</si>
  <si>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</si>
  <si>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</si>
  <si>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</si>
  <si>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</si>
  <si>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blauw man</t>
  </si>
  <si>
    <t>Roodstuitparkiet opaline blauw pop</t>
  </si>
  <si>
    <t>Roodstuitparkiet opaline grijsblauw man</t>
  </si>
  <si>
    <t>Roodstuitparkiet opaline grijsblauw pop</t>
  </si>
  <si>
    <t>Roodstuitparkiet opaline rood man</t>
  </si>
  <si>
    <t>Roodstuitparkiet opaline rood pop</t>
  </si>
  <si>
    <t>Roodstuitparkiet opaline oranje man</t>
  </si>
  <si>
    <t>Roodstuitparkiet opaline oranje pop</t>
  </si>
  <si>
    <t>Roodstuitparkiet opaline-cinnamon groen man</t>
  </si>
  <si>
    <t>Roodstuitparkiet opaline-cinnamon groen pop</t>
  </si>
  <si>
    <t>Roodstuitparkiet opaline-cinnamon rood man</t>
  </si>
  <si>
    <t>Roodstuitparkiet opaline-cinnamon rood pop</t>
  </si>
  <si>
    <t>Roodstuitparkiet opaline-pallid groen man</t>
  </si>
  <si>
    <t>Roodstuitparkiet opaline-pallid groen pop</t>
  </si>
  <si>
    <t>Roodstuitparkiet opaline-ino groen man</t>
  </si>
  <si>
    <t>Roodstuitparkiet opaline-ino groen pop</t>
  </si>
  <si>
    <t>Roodstuitparkiet opaline-ino rood man</t>
  </si>
  <si>
    <t>Roodstuitparkiet opaline-ino rood pop</t>
  </si>
  <si>
    <t>Roodstuitparkiet oranje groen man</t>
  </si>
  <si>
    <t>Roodstuitparkiet oranje groen pop</t>
  </si>
  <si>
    <t>Roodstuitparkiet dominant bont serie (inclusief opaline)</t>
  </si>
  <si>
    <t>Roodstuitparkiet recessief bont serie (inclusief opaline)</t>
  </si>
  <si>
    <t>Roodstuitparkiet nieuwe nog niet erkende mut. en comb.</t>
  </si>
  <si>
    <t>Roodstuitparkiet nieuwe mut. en comb. (in standaard)</t>
  </si>
  <si>
    <t>Swiftparkiet DF misty groen</t>
  </si>
  <si>
    <t>Swiftparkiet nieuwe nog niet erkende mut. en comb.</t>
  </si>
  <si>
    <t>Swiftparkiet nieuwe mut. en comb. (in standaard)</t>
  </si>
  <si>
    <t>Roodvoorhoofd kakariki aqua</t>
  </si>
  <si>
    <t>Roodvoorhoofd kakariki cinnamon aqua</t>
  </si>
  <si>
    <t>Roodvoorhoofd kakariki cinnamon turquoise</t>
  </si>
  <si>
    <t>Roodvoorhoofd kakariki fallow aqua</t>
  </si>
  <si>
    <t>Roodvoorhoofd kakariki fallow turquoise</t>
  </si>
  <si>
    <t>Roodvoorhoofd kakariki gezoomd aqua</t>
  </si>
  <si>
    <t>Roodvoorhoofd kakariki recessief bont aqua</t>
  </si>
  <si>
    <t>Roodvoorhoofd kakariki dominant bont aqua</t>
  </si>
  <si>
    <t>Roodvoorhoofd kakariki DEC groen</t>
  </si>
  <si>
    <t>Roodvoorhoofd kakariki DEC aqua</t>
  </si>
  <si>
    <t>Roodvoorhoofd kakariki DEC turquoise</t>
  </si>
  <si>
    <t>Roodvoorhoofd kakariki SL ino aqua</t>
  </si>
  <si>
    <t>Roodvoorhoofd kakariki nieuwe nog niet erkende mut. en comb.</t>
  </si>
  <si>
    <t>Roodvoorhoofd kakariki nieuwe mut. en comb. (in standaard)</t>
  </si>
  <si>
    <t>Geelvoorhoofd kakariki aqua</t>
  </si>
  <si>
    <t>Geelvoorhoofd kakariki cinnamon aqua</t>
  </si>
  <si>
    <t>Geelvoorhoofd kakariki cinnamon turquiose</t>
  </si>
  <si>
    <t>Geelvoorhoofd kakariki fallow aqua</t>
  </si>
  <si>
    <t>Geelvoorhoofd kakariki fallow turquoise</t>
  </si>
  <si>
    <t>Geelvoorhoofd kakariki gezoomd aqua</t>
  </si>
  <si>
    <t>Geelvoorhoofd kakariki recessief bont aqua</t>
  </si>
  <si>
    <t>Geelvoorhoofd kakariki dominant bont aqua</t>
  </si>
  <si>
    <t>Geelvoorhoofd kakariki DEC groen</t>
  </si>
  <si>
    <t>Geelvoorhoofd kakariki DEC aqua</t>
  </si>
  <si>
    <t>Geelvoorhoofd kakariki DEC turquoise</t>
  </si>
  <si>
    <t>Geelvoorhoofd kakariki SL ino aqua</t>
  </si>
  <si>
    <t>Geelvoorhoofd kakariki nieuwe nog niet erkende mut. en comb.</t>
  </si>
  <si>
    <t>Geelvoorhoofd kakariki nieuwe mut. en comb. (in standaard)</t>
  </si>
  <si>
    <t>Prachtrosella wildkleur</t>
  </si>
  <si>
    <t>Prachtrosella goudmantel wildkleur</t>
  </si>
  <si>
    <t>Prachtrosella opaline-ino</t>
  </si>
  <si>
    <t>Prachtrosella nieuwe nog niet erkende mut. en comb. m/p</t>
  </si>
  <si>
    <t>Prachtrosella nieuwe mut. en comb. m/p (in standaard)</t>
  </si>
  <si>
    <t>Pennantrosella nieuwe nog niet erkende mut. en comb. m/p</t>
  </si>
  <si>
    <t>Pennantrosella nieuwe mut. en comb. m/p (in standaard)</t>
  </si>
  <si>
    <t>Stanleyrosella groen man</t>
  </si>
  <si>
    <t>Stanleyrosella groen pop</t>
  </si>
  <si>
    <t>Stanleyrosella groen omzoming rood man</t>
  </si>
  <si>
    <t>Stanleyrosella groen omzoming rood pop</t>
  </si>
  <si>
    <t>Stanleyrosella turquoise man</t>
  </si>
  <si>
    <t>Stanleyrosella turquoise pop</t>
  </si>
  <si>
    <t>Stanleyrosella blauw man</t>
  </si>
  <si>
    <t>Stanleyrosella blauw pop</t>
  </si>
  <si>
    <t>Stanleyrosella cinnamon groen man</t>
  </si>
  <si>
    <t>Stanleyrosella cinnamon groen pop</t>
  </si>
  <si>
    <t>Stanleyrosella pastel groen man</t>
  </si>
  <si>
    <t>Stanleyrosella pastel groen pop</t>
  </si>
  <si>
    <t>Stanleyrosella pastel blauw man</t>
  </si>
  <si>
    <t>Stanleyrosella pastel blauw pop</t>
  </si>
  <si>
    <t>Stanleyrosella bronze fallow man</t>
  </si>
  <si>
    <t>Stanleyrosella bronze fallow pop</t>
  </si>
  <si>
    <t>Stanleyrosella opaline man</t>
  </si>
  <si>
    <t>Stanleyrosella opaline pop</t>
  </si>
  <si>
    <t>Stanleyrosella opaline cinnamon man</t>
  </si>
  <si>
    <t>Stanleyrosella opaline cinnamon pop</t>
  </si>
  <si>
    <t>Stanleyrosella SL ino groen man</t>
  </si>
  <si>
    <t>Stanleyrosella SL ino groen pop</t>
  </si>
  <si>
    <t>Stanleyrosella nieuwe nog niet erkende mut. en comb. m/p</t>
  </si>
  <si>
    <t>Stanleyrosella nieuwe mut. en comb. m/p (in standaard)</t>
  </si>
  <si>
    <t>Adelaiderosella nieuwe nog niet erkende mut. en comb. m/p</t>
  </si>
  <si>
    <t>Adelaiderosella nieuwe mut. en comb. m/p (in standaard)</t>
  </si>
  <si>
    <t>Bleekkoprosella dominant bont</t>
  </si>
  <si>
    <t>Bleekkoprosella nieuwe nog niet erkende mut. en comb. m/p</t>
  </si>
  <si>
    <t>Bleekkoprosella nieuwe mut. en comb. m/p (in standaard)</t>
  </si>
  <si>
    <t>Geelbuikrosella nieuwe nog niet erkende mut. en comb. m/p</t>
  </si>
  <si>
    <t>Geelbuikrosella nieuwe mut. en comb. m/p (in standaard)</t>
  </si>
  <si>
    <t>Strogele rosella nieuwe nog niet erkende mut. en comb. m/p</t>
  </si>
  <si>
    <t>Strogele rosella nieuwe mut. en comb. m/p (in standaard)</t>
  </si>
  <si>
    <t>Barnardparkiet groen man</t>
  </si>
  <si>
    <t>Barnardparkiet groen pop</t>
  </si>
  <si>
    <t>Barnardparkiet blauw man</t>
  </si>
  <si>
    <t>Barnardparkiet blauw pop</t>
  </si>
  <si>
    <t>Barnardparkiet nieuwe nog niet erkende mut. en comb. m/p</t>
  </si>
  <si>
    <t>Barnardparkiet nieuwe mut. en comb. m/p (in standaard)</t>
  </si>
  <si>
    <t>Cloncurryparkiet groen man</t>
  </si>
  <si>
    <t>Cloncurryparkiet groen pop</t>
  </si>
  <si>
    <t>Cloncurryparkiet nieuwe nog niet erkende mut. en comb. m/p</t>
  </si>
  <si>
    <t>Cloncurryparkiet  nieuwe mut. en comb. m/p (in standaard)</t>
  </si>
  <si>
    <t>Port Lincolnparkiet groen man</t>
  </si>
  <si>
    <t>Port Lincolnparkiet groen pop</t>
  </si>
  <si>
    <t>Port Lincolnparkiet blauw man</t>
  </si>
  <si>
    <t>Port Lincolnparkiet blauw pop</t>
  </si>
  <si>
    <t>Port Lincolnparkiet nieuwe nog niet erkende mut. en comb. m/p</t>
  </si>
  <si>
    <t>Port Lincolnparkiet nieuwe mut. en comb. m/p (in standaard)</t>
  </si>
  <si>
    <t>Twenty eightparkiet groen man</t>
  </si>
  <si>
    <t>Twenty eightparkiet groen pop</t>
  </si>
  <si>
    <t>Twenty eightparkiet blauw man</t>
  </si>
  <si>
    <t>Twenty eightparkiet blauw pop</t>
  </si>
  <si>
    <t>Twenty eightparkiet nieuwe nog niet erkende mut. en comb. m/p</t>
  </si>
  <si>
    <t>Twenty eightparkiet nieuwe mut. en comb. m/p (in standaard)</t>
  </si>
  <si>
    <t>Barrabandparkiet groen man</t>
  </si>
  <si>
    <t>Barrabandparkiet groen pop</t>
  </si>
  <si>
    <t>Barrabandparkiet pastel man</t>
  </si>
  <si>
    <t>Barrabandparkiet pastel pop</t>
  </si>
  <si>
    <t>Barrabandparkiet cinnamon man</t>
  </si>
  <si>
    <t>Barrabandparkiet cinnamon pop</t>
  </si>
  <si>
    <t>Barrabandparkiet grijsgroen man</t>
  </si>
  <si>
    <t>Barrabandparkiet grijsgroen pop</t>
  </si>
  <si>
    <t>Barrabandparkiet nieuwe nog niet erkende mut. en comb. m/p</t>
  </si>
  <si>
    <t>Barrabandparkiet nieuwe mut. en comb. m/p (in standaard)</t>
  </si>
  <si>
    <t>Bergparkiet groen man</t>
  </si>
  <si>
    <t>Bergparkiet groen pop</t>
  </si>
  <si>
    <t>Bergparkiet pastel man</t>
  </si>
  <si>
    <t>Bergparkiet pastel pop</t>
  </si>
  <si>
    <t>Bergparkiet dilute turquoise man</t>
  </si>
  <si>
    <t>Bergparkiet dilute turquoise pop</t>
  </si>
  <si>
    <t>Bergparkiet EF gezoomd groen man</t>
  </si>
  <si>
    <t>Bergparkiet EF gezoomd groen pop</t>
  </si>
  <si>
    <t>Bergparkiet DEC groen man</t>
  </si>
  <si>
    <t>Bergparkiet DEC groen pop</t>
  </si>
  <si>
    <t>Bergparkiet nieuwe nog niet erkende mut. en comb. m/p</t>
  </si>
  <si>
    <t>Bergparkiet nieuwe mut. en comb. m/p (in standaard)</t>
  </si>
  <si>
    <t>Prinses van Wales parkiet groen man</t>
  </si>
  <si>
    <t>Prinses van Wales parkiet groen pop</t>
  </si>
  <si>
    <t>Prinses van Wales parkiet blauw man</t>
  </si>
  <si>
    <t>Prinses van Wales parkiet blauw pop</t>
  </si>
  <si>
    <t>Prinses van Wales parkiet NSL ino groen man</t>
  </si>
  <si>
    <t>Prinses van Wales parkiet NSL ino groen pop</t>
  </si>
  <si>
    <t>Prinses van Wales parkiet NSL ino blauw man</t>
  </si>
  <si>
    <t>Prinses van Wales parkiet NSL ino blauw pop</t>
  </si>
  <si>
    <t>Prinses van Wales parkiet nieuwe nog niet erkende mut. en comb. m/p</t>
  </si>
  <si>
    <t>Prinses van Wales parkiet nieuwe mut. en comb. m/p (in standaard)</t>
  </si>
  <si>
    <t>Roodkapparkiet groen m/p</t>
  </si>
  <si>
    <t>Australische parkieten nieuwe nog niet erkende mut. en comb. m/p</t>
  </si>
  <si>
    <t>Australische parkieten nieuwe mut. en comb. m/p (in standaard)</t>
  </si>
  <si>
    <t>Roodvleugelparkiet groen man</t>
  </si>
  <si>
    <t>Roodvleugelparkiet groen pop</t>
  </si>
  <si>
    <t>Timor roodvleugelparkiet groen man</t>
  </si>
  <si>
    <t>Timor roodvleugelparkiet groen pop</t>
  </si>
  <si>
    <t>Roodvleugelparkiet nieuwe nog niet erkende mut. en comb. m/p</t>
  </si>
  <si>
    <t>Roodvleugelparkiet nieuwe mut. en comb. m/p (in standaard)</t>
  </si>
  <si>
    <t>Australische koningsparkiet groen man</t>
  </si>
  <si>
    <t>Australische koningsparkiet groen pop</t>
  </si>
  <si>
    <t>Australische koningsparkiet dilute groen man</t>
  </si>
  <si>
    <t>Australische koningsparkiet dilute groen pop</t>
  </si>
  <si>
    <t>Australische koningsparkiet nieuwe nog niet erkende mut. en comb. m/p</t>
  </si>
  <si>
    <t>Australische koningsparkiet nieuwe mut. en comb. m/p (in standaard)</t>
  </si>
  <si>
    <t>Ambon koningsparkiet groen man</t>
  </si>
  <si>
    <t>Ambon koningsparkiet groen pop</t>
  </si>
  <si>
    <t>Ambon koningsparkiet nieuwe nog niet erkende mut. en comb. m/p</t>
  </si>
  <si>
    <t>Ambon koningsparkiet nieuwe mut. en comb. m/p (in standaard)</t>
  </si>
  <si>
    <t>Groenvleugel koningsparkiet groen man</t>
  </si>
  <si>
    <t>Groenvleugel koningsparkiet groen pop</t>
  </si>
  <si>
    <t>Groenvleugel koningsparkiet nieuwe nog niet erkende mut. en comb. m/p</t>
  </si>
  <si>
    <t>Groenvleugel koningsparkiet nieuwe mut. en comb. m/p (in standaard)</t>
  </si>
  <si>
    <t>Koningsparkiet niet genoemde soorten groen m/p</t>
  </si>
  <si>
    <t>Halsbandparkiet groen man</t>
  </si>
  <si>
    <t>Halsbandparkiet groen pop</t>
  </si>
  <si>
    <t>Halsbandparkiet D groen man</t>
  </si>
  <si>
    <t>Halsbandparkiet D groen pop</t>
  </si>
  <si>
    <t>Halsbandparkiet DD groen man</t>
  </si>
  <si>
    <t>Halsbandparkiet DD groen pop</t>
  </si>
  <si>
    <t>Halsbandparkiet grijsgroen man</t>
  </si>
  <si>
    <t>Halsbandparkiet grijsgroen pop</t>
  </si>
  <si>
    <t>Halsbandparkiet grijsblauw man</t>
  </si>
  <si>
    <t>Halsbandparkiet grijsblauw pop</t>
  </si>
  <si>
    <t>Halsbandparkiet grijs turquoise man</t>
  </si>
  <si>
    <t>Halsbandparkiet grijs turquoise pop</t>
  </si>
  <si>
    <t>Halsbandparkiet turquoise man</t>
  </si>
  <si>
    <t>Halsbandparkiet turquoise pop</t>
  </si>
  <si>
    <t>Halsbandparkiet niet genoemde turquoise comb.  kleurslagen</t>
  </si>
  <si>
    <t>Halsbandparkiet nieuwe turquoise muatie comb. (in standaard)</t>
  </si>
  <si>
    <t>Halsbandparkiet blauw man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</si>
  <si>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</si>
  <si>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</si>
  <si>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</si>
  <si>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</si>
  <si>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</si>
  <si>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violetblauw man</t>
  </si>
  <si>
    <t>Halsbandparkiet violetblauw pop</t>
  </si>
  <si>
    <t>Halsbandparkiet cinnamon groen man</t>
  </si>
  <si>
    <t>Halsbandparkiet cinnamon groen pop</t>
  </si>
  <si>
    <t>Halsbandparkiet cinnamon grijsgroen man</t>
  </si>
  <si>
    <t>Halsbandparkiet cinnamon grijsgroen pop</t>
  </si>
  <si>
    <t>Halsbandparkiet cinnamon turquoise man</t>
  </si>
  <si>
    <t>Halsbandparkiet cinnamon turquoise pop</t>
  </si>
  <si>
    <t>Halsbandparkiet cinnamon blauw man</t>
  </si>
  <si>
    <t>Halsbandparkiet cinnamon blauw pop</t>
  </si>
  <si>
    <t>Halsbandparkiet cinnamon grijs turquoise man</t>
  </si>
  <si>
    <t>Halsbandparkiet cinnamon grijs turquoise pop</t>
  </si>
  <si>
    <t>Halsbandparkiet cinnamon grijsblauw man</t>
  </si>
  <si>
    <t>Halsbandparkiet cinnamon grijsblauw pop</t>
  </si>
  <si>
    <t>Halsbandparkiet niet genoemde cinnamon comb.  kleurslagen</t>
  </si>
  <si>
    <t>Halsbandparkiet nieuwe cinnamon mut. comb. ( in standaard )</t>
  </si>
  <si>
    <t>Halsbandparkiet DF misty groen man</t>
  </si>
  <si>
    <t>Halsbandparkiet DF misty groen pop</t>
  </si>
  <si>
    <t>Halsbandparkiet opaline groen man</t>
  </si>
  <si>
    <t>Halsbandparkiet opaline groen pop</t>
  </si>
  <si>
    <t>Halsbandparkiet niet genoemde opaline comb.  kleurslagen</t>
  </si>
  <si>
    <t>Halsbandparkiet nieuwe opaline mut. comb. ( in standaard )</t>
  </si>
  <si>
    <t>Halsbandparkiet recessief bont serie man</t>
  </si>
  <si>
    <t>Halsbandparkiet recessief bont serie pop</t>
  </si>
  <si>
    <t>Halsbandparkiet niet genoemde bont kleurslagen</t>
  </si>
  <si>
    <t>Halsbandparkiet bronze fallow groen man</t>
  </si>
  <si>
    <t>Halsbandparkiet bronze fallow groen pop</t>
  </si>
  <si>
    <t>Halsbandparkiet niet genoemde bronze fallow comb.  kleurslagen</t>
  </si>
  <si>
    <t>Halsbandparkiet nieuwe bronze fallow mut. comb. (in standaard)</t>
  </si>
  <si>
    <t>Halsbandparkiet bleekkop fallow groen man</t>
  </si>
  <si>
    <t>Halsbandparkiet bleekkop fallow groen pop</t>
  </si>
  <si>
    <t>Halsbandparkiet bleekkop fallow grijsgroen man</t>
  </si>
  <si>
    <t>Halsbandparkiet bleekkop fallow grijsgroen pop</t>
  </si>
  <si>
    <t>Halsbandparkiet bleekkop fallow turquoise man</t>
  </si>
  <si>
    <t>Halsbandparkiet bleekkop fallow turquoise pop</t>
  </si>
  <si>
    <t xml:space="preserve">Halsbandparkiet bleekkop fallow grijs turquoise man </t>
  </si>
  <si>
    <t>Halsbandparkiet bleekkop fallow grijs turquoise pop</t>
  </si>
  <si>
    <t>Halsbandparkiet bleekkop fallow blauw man</t>
  </si>
  <si>
    <t>Halsbandparkiet bleekkop fallow blauw pop</t>
  </si>
  <si>
    <t>Halsbandparkiet bleekkop fallow grijsblauw man</t>
  </si>
  <si>
    <t>Halsbandparkiet bleekkop fallow grijsblauw pop</t>
  </si>
  <si>
    <t>Halsbandparkiet niet genoemde bleekkop fallow comb.  kleurslagen</t>
  </si>
  <si>
    <t>Halsbandparkiet nieuwe bleekkop fallow mut. comb. (in standaard)</t>
  </si>
  <si>
    <t>Halsbandparkiet dominant gezoomd groen man</t>
  </si>
  <si>
    <t>Halsbandparkiet dominant gezoomd groen pop</t>
  </si>
  <si>
    <t>Halsbandparkiet niet genoemde dominant gezoomd comb.  kleurslagen</t>
  </si>
  <si>
    <t>Halsbandparkiet nieuwe dominant gezoomd mut. comb. (in standaard)</t>
  </si>
  <si>
    <t>Halsbandparkiet pallid groen man</t>
  </si>
  <si>
    <t>Halsbandparkiet pallid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</si>
  <si>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</si>
  <si>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</si>
  <si>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</si>
  <si>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</si>
  <si>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grijs turquoise man</t>
  </si>
  <si>
    <t>Halsbandparkiet pallid grijs turquoise pop</t>
  </si>
  <si>
    <t>Halsbandparkiet pallid blauw man serie</t>
  </si>
  <si>
    <t>Halsbandparkiet pallid blauw pop serie</t>
  </si>
  <si>
    <t>Halsbandparkiet pallid grijsblauw man</t>
  </si>
  <si>
    <t>Halsbandparkiet pallid grijsblauw pop</t>
  </si>
  <si>
    <t>Halsbandparkiet niet genoemde pallid comb.  kleurslagen</t>
  </si>
  <si>
    <t>Halsbandparkiet nieuwe pallid mut. comb.  (in standaard)</t>
  </si>
  <si>
    <t>Halsbandparkiet bleekstaart groen man serie</t>
  </si>
  <si>
    <t>Halsbandparkiet bleekstaart groen pop serie</t>
  </si>
  <si>
    <t>Halsbandparkiet bleekstaart grijsgroen man</t>
  </si>
  <si>
    <t>Halsbandparkiet bleekstaart grijsgroen pop</t>
  </si>
  <si>
    <t>Halsbandparkiet bleekstaart turquoise man serie</t>
  </si>
  <si>
    <t>Halsbandparkiet bleekstaart turquoise pop serie</t>
  </si>
  <si>
    <t>Halsbandparkiet bleekstaart grijs turquoise man</t>
  </si>
  <si>
    <t>Halsbandparkiet bleekstaart grijs turquoise pop</t>
  </si>
  <si>
    <t>Halsbandparkiet bleekstaart blauw man</t>
  </si>
  <si>
    <t>Halsbandparkiet bleekstaart blauw pop</t>
  </si>
  <si>
    <t>Halsbandparkiet bleekstaart grijsblauw man</t>
  </si>
  <si>
    <t>Halsbandparkiet bleekstaart grijsblauw pop</t>
  </si>
  <si>
    <t>Halsbandparkiet niet genoemde bleekstaart comb.  kleurslagen</t>
  </si>
  <si>
    <t>Halsbandparkiet nieuwe bleekstaart mut. comb. (in standaard)</t>
  </si>
  <si>
    <t>Halsbandparkiet dilute groen man</t>
  </si>
  <si>
    <t>Halsbandparkiet dilute groen pop</t>
  </si>
  <si>
    <t>Halsbandparkiet niet genoemde dilute comb.  kleurslagen</t>
  </si>
  <si>
    <t>Halsbandparkiet nieuwe dilute mut. comb. (instandaard)</t>
  </si>
  <si>
    <t>Halsbandparkiet SL ino groen man</t>
  </si>
  <si>
    <t>Halsbandparkiet SL ino groen pop</t>
  </si>
  <si>
    <t>Halsbandparkiet SL ino blauw man</t>
  </si>
  <si>
    <t>Halsbandparkiet SL ino blauw pop</t>
  </si>
  <si>
    <t>Halsbandparkiet niet genoemde SL ino comb.  kleurslagen</t>
  </si>
  <si>
    <t>Halsbandparkiet nieuwe SL ino mut. comb. (in standaard)</t>
  </si>
  <si>
    <t>Halsbandparkiet nieuwe niet erkende mut. en comb.</t>
  </si>
  <si>
    <t>Halsbandparkiet nieuwe mut. en comb. ( in standaard )</t>
  </si>
  <si>
    <t>Rozekopparkiet wildkleur man</t>
  </si>
  <si>
    <t>Rozekopparkiet wildkleur pop</t>
  </si>
  <si>
    <t>Afrikaanse halsbandparkiet wildkleur man</t>
  </si>
  <si>
    <t>Afrikaanse halsbandparkiet wildkleur pop</t>
  </si>
  <si>
    <t>Layards edelparkiet wildkleur man</t>
  </si>
  <si>
    <t>Layards edelparkiet wildkleur pop</t>
  </si>
  <si>
    <t>Laos alexanderparkiet man</t>
  </si>
  <si>
    <t>Laos alexanderparkiet pop</t>
  </si>
  <si>
    <t>Malabarparkiet wildkleur man (duifparkiet)</t>
  </si>
  <si>
    <t>Malabarparkiet wildkleur pop (duifparkiet)</t>
  </si>
  <si>
    <t>Himalaya grijskop edelparkiet wildkleur man</t>
  </si>
  <si>
    <t>Himalaya grijskop edelparkiet wildkleur pop</t>
  </si>
  <si>
    <t>Finsch grijskop edelparkiet wildkleur man</t>
  </si>
  <si>
    <t>Finsch grijskop edelparkiet wildkleur pop</t>
  </si>
  <si>
    <t>Langstaartedelparkiet wildkleur (Malakka) man</t>
  </si>
  <si>
    <t>Langstaartedelparkiet wildkleur (Malakka) pop</t>
  </si>
  <si>
    <t>Indische rozeborstbaardparkiet wildkleur man</t>
  </si>
  <si>
    <t>Indische rozeborstbaardparkiet wildkleur pop</t>
  </si>
  <si>
    <t>Java rozeborstbaardparkiet wildkleur man</t>
  </si>
  <si>
    <t>Java rozeborstbaardparkiet wildkleur pop</t>
  </si>
  <si>
    <t>Dammerman roze borstbaardparkiet wildkleur man</t>
  </si>
  <si>
    <t>Dammerman roze borstbaardparkiet wildkleur pop</t>
  </si>
  <si>
    <t>Nias rozeborstbaard parkiet man</t>
  </si>
  <si>
    <t>Nias rozeborstbaard parkiet pop</t>
  </si>
  <si>
    <t>Simeulue rozeborstbaard parkiet man</t>
  </si>
  <si>
    <t>Simeulue rozeborstbaard parkiet pop</t>
  </si>
  <si>
    <t>Indische halsbandparkiet man</t>
  </si>
  <si>
    <t>Indische halsbandparkiet pop</t>
  </si>
  <si>
    <t>Psittaculasoorten wildkleur niet genoemde overige soorten</t>
  </si>
  <si>
    <t>Indische rozeborstbaardparkiet D groen man</t>
  </si>
  <si>
    <t>Indische rozeborstbaardparkiet D groen pop</t>
  </si>
  <si>
    <t>Indische rozeborstbaardparkiet grijsgroen man</t>
  </si>
  <si>
    <t>Indische rozeborstbaardparkiet grijsgroen pop</t>
  </si>
  <si>
    <t>Indische rozeborstbaardparkiet turquoise man</t>
  </si>
  <si>
    <t>Indische rozeborstbaardparkiet turquoise pop</t>
  </si>
  <si>
    <t>Indische rozeborstbaardparkiet blauw man</t>
  </si>
  <si>
    <t>Indische rozeborstbaardparkiet blauw pop</t>
  </si>
  <si>
    <t>Indische rozeborstbaardparkiet nieuwe nog niet erkende mut. en comb.</t>
  </si>
  <si>
    <t>Indische rozeborstbaardparkiet nieuwe mut. en comb. ( in standaard )</t>
  </si>
  <si>
    <t>Pruimkopparkiet groen man</t>
  </si>
  <si>
    <t>Pruimkopparkiet groen pop</t>
  </si>
  <si>
    <t>Pruimkopparkiet cinnamon groen man</t>
  </si>
  <si>
    <t>Pruimkopparkiet cinnamon groen pop</t>
  </si>
  <si>
    <t>Pruimkopparkiet grijsgroen man</t>
  </si>
  <si>
    <t>Pruimkopparkiet grijsgroen pop</t>
  </si>
  <si>
    <t>Pruimkopparkiet cinnamon grijsgroen man</t>
  </si>
  <si>
    <t>Pruimkopparkiet cinnamon grijsgroen pop</t>
  </si>
  <si>
    <t>Pruimkopparkiet niet genoemde enkelvoudige kleurslagen</t>
  </si>
  <si>
    <t>Pruimkopparkiet nieuwe kleurslag comb. (in standaard)</t>
  </si>
  <si>
    <t>Pruimkopparkiet niet genoemde opaline comb.  kleurslagen</t>
  </si>
  <si>
    <t>Pruimkopparkiet niet genoemde nieuwe opaline comb.  kleurslagen (in standaard)</t>
  </si>
  <si>
    <t>Pruimkopparkiet niet genoemde pastel kleurslagen</t>
  </si>
  <si>
    <t>Pruimkopparkiet nieuwe mut. pastel kleurslagen (in standaard)</t>
  </si>
  <si>
    <t>Pruimkopparkiet niet genoemde dilute kleurslagen</t>
  </si>
  <si>
    <t>Pruimkopparkiet nieuwe dilute comb.  kleurslagen (in standaard)</t>
  </si>
  <si>
    <t>Pruimkopparkiet niet genoemde SL ino kleurslagen</t>
  </si>
  <si>
    <t>Pruimkopparkiet SL ino comb. m/p (in standaard)</t>
  </si>
  <si>
    <t>Pruimkopparkiet nieuwe nog niet erkende mut. en comb.</t>
  </si>
  <si>
    <t>Pruimkopparkiet nieuwe mut. en comb. ( in standaard )</t>
  </si>
  <si>
    <t>Derbyan parkiet wildkleur man</t>
  </si>
  <si>
    <t>Derbyan parkiet wildkleur pop</t>
  </si>
  <si>
    <t>Nepalese Alexanderparkiet wildkleur man</t>
  </si>
  <si>
    <t>Nepalese Alexanderparkiet wildkleur pop</t>
  </si>
  <si>
    <t>Grote Alexanderparkiet wildkleur man</t>
  </si>
  <si>
    <t>Grote Alexanderparkiet wildkleur pop</t>
  </si>
  <si>
    <t>Grote psittacula soorten wildkleur niet genoemd m/p</t>
  </si>
  <si>
    <t>Grote Alexanderparkiet blauw man</t>
  </si>
  <si>
    <t>Grote Alexanderparkiet blauw pop</t>
  </si>
  <si>
    <t>Grote Alexanderparkiet SL ino groen man</t>
  </si>
  <si>
    <t>Grote Alexanderparkiet SL ino groen pop</t>
  </si>
  <si>
    <t>Grote Alexanderparkiet SL ino blauw m/p</t>
  </si>
  <si>
    <t>Grote Alexanderparkiet nieuwe nog niet erkende mut. en comb.</t>
  </si>
  <si>
    <t>Grote Alexanderparkiet nieuwe mut. en comb. ( in standaard )</t>
  </si>
  <si>
    <t>Brotogeris nieuwe nog niet erkende mut. en comb.</t>
  </si>
  <si>
    <t>Brotogeris nieuwe mut. en comb. ( in standaard )</t>
  </si>
  <si>
    <t>Muisparkiet grijsblauw</t>
  </si>
  <si>
    <t>Muisparkiet niet nog genoemde nieuwe kleurslag comb.</t>
  </si>
  <si>
    <t>Muisparkiet nieuwe mut. en comb. ( in standaard )</t>
  </si>
  <si>
    <t>Muisparkiet nieuwe pallid mut. en comb. ( in standaard )</t>
  </si>
  <si>
    <t>Muisparkiet niet nog genoemde opaline kleurslag comb.</t>
  </si>
  <si>
    <t>Muisparkiet niet genoemde NSL en SL ino kleurslag comb.</t>
  </si>
  <si>
    <t>Muisparkiet nieuwe nog niet erkende mut. en comb.</t>
  </si>
  <si>
    <t>Muisparkiet nieuwe mut. en comb. (in standaard)</t>
  </si>
  <si>
    <t>Eupsittula parkiet nieuwe nog niet erkende mut. en comb.</t>
  </si>
  <si>
    <t>Eupsittula parkiet nieuwe mut. en comb. (in standaard)</t>
  </si>
  <si>
    <t>Aratinga parkieten niet genoemde soorten groen</t>
  </si>
  <si>
    <t xml:space="preserve">Groene aratinga </t>
  </si>
  <si>
    <t xml:space="preserve">Langsnavelparkiet groen </t>
  </si>
  <si>
    <t xml:space="preserve">Magelhaen parkiet groen </t>
  </si>
  <si>
    <t>Enicognathu, thectocercus en cyanoliseu niet genoemde soorten</t>
  </si>
  <si>
    <t>Roodmasker parkiet mutanten</t>
  </si>
  <si>
    <t>Waglers parkiet mutanten</t>
  </si>
  <si>
    <t>Grote peru parkiet mutanten</t>
  </si>
  <si>
    <t>Kleine peru parkiet mutanten</t>
  </si>
  <si>
    <t>Grote aratinga en psittacara nieuwe nog niet erkende mut. en comb.</t>
  </si>
  <si>
    <t>Grote aratinga en psittacara nieuwe mut. en comb. (in standaard)</t>
  </si>
  <si>
    <t>Witoog parkiet mutanten</t>
  </si>
  <si>
    <t>Groene parkiet mutanten</t>
  </si>
  <si>
    <t>Roodkeel parkiet mutanten</t>
  </si>
  <si>
    <t>Guayaquil parkiet mutanten</t>
  </si>
  <si>
    <t>Finsch parkiet mutanten</t>
  </si>
  <si>
    <t>Pyrrhura molinae dilute turquoise</t>
  </si>
  <si>
    <t>Pyrrhura molinae cinnamon dilute groen</t>
  </si>
  <si>
    <t>Pyrrhura molinae cinnamon dilute turquoise</t>
  </si>
  <si>
    <t>Pyrrhura molinae opaline groen (Selectie rood)</t>
  </si>
  <si>
    <t>Pyrrhura molinae opaline groen (Selectie geel)</t>
  </si>
  <si>
    <t>Pyrrhura molinae opaline-cinnamon groen: (Selectie rood)</t>
  </si>
  <si>
    <t>Pyrrhura molinae opaline-cinnamon groen: (Selectie geel)</t>
  </si>
  <si>
    <t>Pyrrhura molinae opaline-cinnamon turquoise: (Selectie rood)</t>
  </si>
  <si>
    <t>Pyrrhura molinae opaline-cinnamon turquoise: (Selectie geel)</t>
  </si>
  <si>
    <t>Pyrrhura molinae opaline-cinnamon dilute groen (Selectie rood):</t>
  </si>
  <si>
    <t>Pyrrhura molinae opaline-cinnamon dilute groen (Selectie geel)</t>
  </si>
  <si>
    <t>Pyrrhura molinae opaline-cinnamon dilute turquoise (Selectie rood):</t>
  </si>
  <si>
    <t>Pyrrhura molinae opaline-cinnamon dilute turquoise (Selectie geel)</t>
  </si>
  <si>
    <t>Pyrrhura molinae opaline NSL ino groen</t>
  </si>
  <si>
    <t>Pyrrhura molinae opaline NSL ino turquoise</t>
  </si>
  <si>
    <t>Pyrrhura molinae DF misty groen</t>
  </si>
  <si>
    <t>Pyrrhura molinae DF misty turquoise</t>
  </si>
  <si>
    <t>Pyrrhura molinae NSL ino turquoise</t>
  </si>
  <si>
    <t>Pyrrhura molinae nieuwe nog niet erkende mut. en comb.</t>
  </si>
  <si>
    <t>Pyrrhura molinae nieuwe mut. en comb. (in standaard)</t>
  </si>
  <si>
    <t>Pyrrhura soorten nieuwe niet erkende mut. en comb.</t>
  </si>
  <si>
    <t>Pyrrhura soorten nieuwe mut. en comb. (in standaard)</t>
  </si>
  <si>
    <t>Chalcopsita breedstaart soorten niet genoemd</t>
  </si>
  <si>
    <t>Lorius breedstaart en grote soorten niet genoemd</t>
  </si>
  <si>
    <t>Eos grote en kleine niet genoemde soorten</t>
  </si>
  <si>
    <t>Pseudeos niet genoemde grote soorten</t>
  </si>
  <si>
    <t>Charmosyna soorten niet genoemd</t>
  </si>
  <si>
    <t>Trichoglossus soorten niet genoemd</t>
  </si>
  <si>
    <t>Psitteuteles soorten niet genoemd</t>
  </si>
  <si>
    <t>Vini lori niet geneoemde soorten</t>
  </si>
  <si>
    <t>Glossopsitta niet genoemde soorten</t>
  </si>
  <si>
    <t>Neopsittacus lori soorten niet genoemd</t>
  </si>
  <si>
    <t>Oreopsittacus niet genoemde kleine lori soorten</t>
  </si>
  <si>
    <t>Phigys niet genoemde kleine lori soorten</t>
  </si>
  <si>
    <t>Lori soorten nog niet erkende nieuwe mut. en comb.</t>
  </si>
  <si>
    <t>Lori soorten nieuwe mut. en comb. m/p (in standaard)</t>
  </si>
  <si>
    <t>Hangparkieten niet erkende nieuwe mut. en comb.</t>
  </si>
  <si>
    <t>Hangparkieten  nieuwe mut. en comb. m/p (in standaard)</t>
  </si>
  <si>
    <t>Desmares tvijgpapegaai</t>
  </si>
  <si>
    <t>Vijgpapegaaien niet erkende nieuwe mut. en comb.</t>
  </si>
  <si>
    <t>Vijgpapegaaien nieuwe mut. en comb. m/p (in standaard)</t>
  </si>
  <si>
    <t>Caique niet genoemde  soorten</t>
  </si>
  <si>
    <t xml:space="preserve">Pionus niet genoemde soorten </t>
  </si>
  <si>
    <t xml:space="preserve">Afrikaanse pagegaaien niet genoemde soorten </t>
  </si>
  <si>
    <t>Cornelia edelpapegaai man</t>
  </si>
  <si>
    <t>Cornelia edelpapegaai pop</t>
  </si>
  <si>
    <t>Australische edelpapegaai man</t>
  </si>
  <si>
    <t>Australische edelpapegaai pop</t>
  </si>
  <si>
    <t>Nieuw guinea edelpapegaai man</t>
  </si>
  <si>
    <t>Nieuw guinea edelpapegaai pop</t>
  </si>
  <si>
    <t>Solomons edelpapegaai man</t>
  </si>
  <si>
    <t>Solomons edelpapegaai pop</t>
  </si>
  <si>
    <t>Halmahera edelpapegaai man</t>
  </si>
  <si>
    <t>Halmahera edelpapegaai pop</t>
  </si>
  <si>
    <t>Blauwschedeledelpapegaai m/p</t>
  </si>
  <si>
    <t>Zwartschouderedelpapegaai m/p</t>
  </si>
  <si>
    <t>Mullers edelpapegaai m/p</t>
  </si>
  <si>
    <t>Blauwbuikpapegaai man</t>
  </si>
  <si>
    <t>Blauwbuikpapegaai pop</t>
  </si>
  <si>
    <t>Edelpapegaai niet genoemde soorten m/p</t>
  </si>
  <si>
    <t>Finch amazonepapegaai</t>
  </si>
  <si>
    <t>Triton kaketoe</t>
  </si>
  <si>
    <t>Molukken kaketoe</t>
  </si>
  <si>
    <t>Naaktoog kaketoe</t>
  </si>
  <si>
    <t>Langsnavel naaktoog kaketoe</t>
  </si>
  <si>
    <t>Langsnavel kaketoe</t>
  </si>
  <si>
    <t>Palm kaketoe</t>
  </si>
  <si>
    <t>Roodstaartraaf kakatoe</t>
  </si>
  <si>
    <t>Diamantduif bruintopaas</t>
  </si>
  <si>
    <t>Diamantduif bruinpastel</t>
  </si>
  <si>
    <t>Diamantduif bruinpastel gezoomd</t>
  </si>
  <si>
    <t>Diamantduif EF Pheao egaal</t>
  </si>
  <si>
    <t>Diamantduif DF Pheao egaal</t>
  </si>
  <si>
    <t>Diamantduif albino</t>
  </si>
  <si>
    <t>Diamantduif EF witstuit</t>
  </si>
  <si>
    <t>Diamantduif EF witstuit bruin</t>
  </si>
  <si>
    <t>Diamantduif EF witstuit topaas</t>
  </si>
  <si>
    <t>Diamantduif EF witstuit bruintopaas</t>
  </si>
  <si>
    <t>Diamantduif EF witstuit pastel</t>
  </si>
  <si>
    <t>Diamantduif EF witstuit bruinpastel</t>
  </si>
  <si>
    <t>Diamantduif EF witstuit gezoomd</t>
  </si>
  <si>
    <t xml:space="preserve">Diamantduif EF witstuit bruin gezoomd </t>
  </si>
  <si>
    <t>Diamantduif nieuwe nog niet erkende mut. en comb.</t>
  </si>
  <si>
    <t>Diamantduif nieuwe mut. en comb. (in standaard)</t>
  </si>
  <si>
    <t>Geopelia, oena  en metriopelia overige niet genoemde soorten</t>
  </si>
  <si>
    <t xml:space="preserve">Zebra duifje bruin </t>
  </si>
  <si>
    <t>Zebra duifje phaeo</t>
  </si>
  <si>
    <t>Overige duiven soorten nieuwe niet erkende mut. en comb.</t>
  </si>
  <si>
    <t>Overige duiven soorten nieuwe mut. en comb. (in standaard)</t>
  </si>
  <si>
    <t>Melpelia, Zenaida een Chalcophaps overige niet genoemde duiven soorten</t>
  </si>
  <si>
    <t xml:space="preserve">Streptopelia niet genoemde uitheemse soorten duiven </t>
  </si>
  <si>
    <t xml:space="preserve">Leptotila overige niet genoemde soorten duiven </t>
  </si>
  <si>
    <t xml:space="preserve">Geotrygon overige niet genoemde soorten duiven </t>
  </si>
  <si>
    <t xml:space="preserve">Gallicolumba niet genoemde soorten duiven </t>
  </si>
  <si>
    <t xml:space="preserve">Claravis niet genoemde soorten duiven </t>
  </si>
  <si>
    <t>Columba niet genoemde soorten duiven</t>
  </si>
  <si>
    <t xml:space="preserve">Turacoena en Aplopelia duiven soorten niet genoemd </t>
  </si>
  <si>
    <t>Leucosarcia, Caloennas en Patagioenas niet genoemde soorten</t>
  </si>
  <si>
    <t>Tortelduif soorten nog niet erkende mut. en comb. m/p</t>
  </si>
  <si>
    <t>Tortelduif soorten nieuwe mut. en comb. m/p (in standaard)</t>
  </si>
  <si>
    <t>Overige duiven soorten nieuwe nog niet erkende mut. en comb.</t>
  </si>
  <si>
    <t xml:space="preserve">Niet genoemde ducula vruchtenduif soorten </t>
  </si>
  <si>
    <t>Niet genoemde Ptilinopus vruchtenduif soorten</t>
  </si>
  <si>
    <t>Vruchtenduiven niet genoemde soorten wildkleur</t>
  </si>
  <si>
    <t>Lachduif EF phaeo gezoomd</t>
  </si>
  <si>
    <t>Lachduif agaatgrijs</t>
  </si>
  <si>
    <t>Lachduif agaatisabel</t>
  </si>
  <si>
    <t>Lachduif nieuwe nog niet erkende mut. en comb.</t>
  </si>
  <si>
    <t>Lachduif nieuwe mut. en comb. (in standaard)</t>
  </si>
  <si>
    <t>Chinese dwergkwartel pastel hen</t>
  </si>
  <si>
    <t>Chinese dwergkwartel zonder keeltekening mokkabruin haan</t>
  </si>
  <si>
    <t>Chinese dwergkwartel zonder keeltekening mokkabruin hen</t>
  </si>
  <si>
    <t>Chinese dwergkwartel getekend mokkabruin hen</t>
  </si>
  <si>
    <t>Chinese dwergkwartel nieuwe  nog niet erkende mut. en comb. haan/hen</t>
  </si>
  <si>
    <t>Chinese dwergkwartel nieuwe mut. en comb. haan/hen (in standaard)</t>
  </si>
  <si>
    <t>Coromandelkwartel haan/hen</t>
  </si>
  <si>
    <t>Harlekijnkwartel haan/hen</t>
  </si>
  <si>
    <t>Coturnix kwartels niet genoemde soorten wildkleur</t>
  </si>
  <si>
    <t>Harlekijnkwartel bruin haan/hen</t>
  </si>
  <si>
    <t>Harlekijnkwartel pastel haan/hen</t>
  </si>
  <si>
    <t>Overige kwartels nieuwe nog niet erkende mut. en comb.</t>
  </si>
  <si>
    <t>Overige kwartels nieuwe mut. en comb. (in standaard)</t>
  </si>
  <si>
    <t>Japanse kwartel wildkleur haan/hen</t>
  </si>
  <si>
    <t>Japanse kwartel bruin haan/hen</t>
  </si>
  <si>
    <t>Japanse kwartel mokkabruin haan/hen</t>
  </si>
  <si>
    <t>Japanse kwartel roodbruin haan/hen</t>
  </si>
  <si>
    <t>Japanse kwartel grijs haan/hen</t>
  </si>
  <si>
    <t>Japanse kwartel topaas haan/hen</t>
  </si>
  <si>
    <t>Japanse kwartel pastel haan/hen</t>
  </si>
  <si>
    <t>Japanse kwartel getekend alle kleurslagen haan/hen</t>
  </si>
  <si>
    <t>Japanse kwartel wit haan/hen</t>
  </si>
  <si>
    <t>Japanse kwartel albino haan/hen</t>
  </si>
  <si>
    <t>Japanse kwartel zonder keeltekening</t>
  </si>
  <si>
    <t>Japanse kwartel zonder keeltekening bruin</t>
  </si>
  <si>
    <t>Japanse kwartel zonder keeltekening roodbruin</t>
  </si>
  <si>
    <t>Japanse kwartel zonder keeltekening pastel</t>
  </si>
  <si>
    <t>Japanse kwartel pastel bruin</t>
  </si>
  <si>
    <t>Japanse kwartel pastel roodbruin</t>
  </si>
  <si>
    <t>Japanse kwartel pastel zonder keeltekening</t>
  </si>
  <si>
    <t>Japanse kwartel zonder keel- met streeptekening</t>
  </si>
  <si>
    <t>Japanse kwartel zonder keel- met streeptekening bruin</t>
  </si>
  <si>
    <t>Japanse kwartel zonder keel- met streeptekening roodbruin</t>
  </si>
  <si>
    <t>Japanse kwartel zonder keel- met streeptekening pastel</t>
  </si>
  <si>
    <t>Japanse kwartel zonder keel- met streeptekening pastelbruin</t>
  </si>
  <si>
    <t>Japanse kwartel zonder keel- met streeptekening pastelroodbruin</t>
  </si>
  <si>
    <t>Japanse kwartels nieuwe nog niet erkende mut. en comb.</t>
  </si>
  <si>
    <t>Japanse kwartels nieuwe mut. en comb. (in standaard)</t>
  </si>
  <si>
    <t>Overige Colinus, Callipepla, Oreortyx, Cyrtonyx soorten niet genoemd</t>
  </si>
  <si>
    <t>Virginische boomkwartel  nieuwe nog niet erkende mut. en comb.</t>
  </si>
  <si>
    <t>Virginische boomkwartel  nieuwe mut. en comb. (in standaard)</t>
  </si>
  <si>
    <t>Overige grondvogels wildkleur niet genoemde soorten</t>
  </si>
  <si>
    <t>Niet genoemde Rallen en Tinamoes muv plevieren, kievieten</t>
  </si>
  <si>
    <t>Kruisbek man (Biotoop)</t>
  </si>
  <si>
    <t>Kruisbek pop (Biotoop)</t>
  </si>
  <si>
    <t>Grote Kruisbek man (Biotoop)</t>
  </si>
  <si>
    <t>Grote kruisbek pop (Biotoop)</t>
  </si>
  <si>
    <t>Schotse Kruisbek man (Biotoop)</t>
  </si>
  <si>
    <t>Schotse Kruisbek pop (Biotoop)</t>
  </si>
  <si>
    <t>Witband Kruisbek man (Biotoop)</t>
  </si>
  <si>
    <t>Witband Kruisbek pop (Biotoop)</t>
  </si>
  <si>
    <t>Appelvink m/p (Biotoop)</t>
  </si>
  <si>
    <t>Haakbek man (Biotoop)</t>
  </si>
  <si>
    <t>Haakbek pop (Biotoop)</t>
  </si>
  <si>
    <t>Koolmees m/p (Biotoop)</t>
  </si>
  <si>
    <t>Pimpelmees m/p (Biotoop)</t>
  </si>
  <si>
    <t>Staartmees m/p (Biotoop)</t>
  </si>
  <si>
    <t>Matkopmees m/p (Biotoop)</t>
  </si>
  <si>
    <t>Kuifmees m/p (Biotoop)</t>
  </si>
  <si>
    <t>Azuurmees m/p (Biotoop)</t>
  </si>
  <si>
    <t>Zwartemees m/p (Biotoop)</t>
  </si>
  <si>
    <t>Baardmannetje man (Biotoop)</t>
  </si>
  <si>
    <t>Baardmannetje pop (Biotoop)</t>
  </si>
  <si>
    <t>Winterkoninkje m/p (Biotoop)</t>
  </si>
  <si>
    <t>Roodborstje m/p (Biotoop)</t>
  </si>
  <si>
    <t>Zwartkop man (Biotoop)</t>
  </si>
  <si>
    <t>Zwartkop pop (Biotoop)</t>
  </si>
  <si>
    <t>Blauwstaartje m/p (Biotoop)</t>
  </si>
  <si>
    <t>Gekraagde roodstaart m/p (Biotoop)</t>
  </si>
  <si>
    <t>Zwarte roodstaart m/p (Biotoop)</t>
  </si>
  <si>
    <t>Witte kwikstaart m/p (Biotoop)</t>
  </si>
  <si>
    <t>Grote gele kwikstaart m/p (Biotoop)</t>
  </si>
  <si>
    <t>Gele kwikstaart m/p (Biotoop)</t>
  </si>
  <si>
    <t>Wit gesternde blauwborst m/p (Biotoop)</t>
  </si>
  <si>
    <t>Rood gesternde blauwborst m/p (Biotoop)</t>
  </si>
  <si>
    <t>Boomklever m/p (Biotoop)</t>
  </si>
  <si>
    <t>Boomkruiper m/p (Biotoop)</t>
  </si>
  <si>
    <t>Goudhaantje m/p (Biotoop)</t>
  </si>
  <si>
    <t>Vuurgoudhaantje m/p (Biotoop)</t>
  </si>
  <si>
    <t>Europese cultuur VI groep 1 niet genoemde soorten  (Biotoop)</t>
  </si>
  <si>
    <t>Rietzanger m/p (Biotoop)</t>
  </si>
  <si>
    <t>Braamsluiper m/p (Biotoop)</t>
  </si>
  <si>
    <t>Grasmus m/p (Biotoop)</t>
  </si>
  <si>
    <t>Sperwer grasmus m/p (Biotoop)</t>
  </si>
  <si>
    <t>Tuinfluiter m/p (Biotoop)</t>
  </si>
  <si>
    <t>Fitis m/p (Biotoop)</t>
  </si>
  <si>
    <t>Heggenmus m/p (Biotoop)</t>
  </si>
  <si>
    <t>Veldleeuwerik m/p (Biotoop)</t>
  </si>
  <si>
    <t>Kuifleeuwerik m/p (Biotoop)</t>
  </si>
  <si>
    <t>Boomleeuwerik m/p (Biotoop)</t>
  </si>
  <si>
    <t>Graspieper m/p (Biotoop)</t>
  </si>
  <si>
    <t>Boompieper m/p (Biotoop)</t>
  </si>
  <si>
    <t>Tapuit m/p (Biotoop)</t>
  </si>
  <si>
    <t>Roodborst tapuit m/p (Biotoop)</t>
  </si>
  <si>
    <t>Isabel tapuit (Biotoop)</t>
  </si>
  <si>
    <t>Zwarte tapuit m/p (Biotoop)</t>
  </si>
  <si>
    <t>Blonde tapuit m/p (Biotoop)</t>
  </si>
  <si>
    <t>Europese nachtegaal m/p (Biotoop)</t>
  </si>
  <si>
    <t>Roodkeel nachtegaal m/p (Biotoop)</t>
  </si>
  <si>
    <t>Tjiftjaf m/p (Biotoop)</t>
  </si>
  <si>
    <t>Bonte vliegenvanger m/p (Biotoop)</t>
  </si>
  <si>
    <t>Grauwe vliegenvanger m/p (Biotoop)</t>
  </si>
  <si>
    <t>Europese cultuur VI groep 2 niet genoemde soorten (Biotoop)</t>
  </si>
  <si>
    <t>Spreeuw m/p (Biotoop)</t>
  </si>
  <si>
    <t>Zwarte spreeuw m/p (Biotoop)</t>
  </si>
  <si>
    <t>Rose spreeuw m/p (Biotoop)</t>
  </si>
  <si>
    <t>Pestvogel m/p (Biotoop)</t>
  </si>
  <si>
    <t>Europese cultuur VI Groep 3 niet genoemde soorten  (Biotoop)</t>
  </si>
  <si>
    <t>Merel man (Biotoop)</t>
  </si>
  <si>
    <t>Merel pop (Biotoop)</t>
  </si>
  <si>
    <t>Zanglijster m/p (Biotoop)</t>
  </si>
  <si>
    <t>Grote lijster m/p (Biotoop)</t>
  </si>
  <si>
    <t>Koperwiek m/p (Biotoop)</t>
  </si>
  <si>
    <t>Kramsvogel m/p (Biotoop)</t>
  </si>
  <si>
    <t>Beflijster man (Biotoop)</t>
  </si>
  <si>
    <t>Beflijster pop (Biotoop)</t>
  </si>
  <si>
    <t>Europese cultuur VI Groep 4 niet genoemde soorten  (Biotoop)</t>
  </si>
  <si>
    <t>Grauwe klauwier m/p (Biotoop)</t>
  </si>
  <si>
    <t>Roodkop klauwier m/p (Biotoop)</t>
  </si>
  <si>
    <t>Klapekster m/p (Biotoop)</t>
  </si>
  <si>
    <t>Draaihals m/p (Biotoop)</t>
  </si>
  <si>
    <t>01</t>
  </si>
  <si>
    <t>02</t>
  </si>
  <si>
    <t>04</t>
  </si>
  <si>
    <t>03</t>
  </si>
  <si>
    <t>05</t>
  </si>
  <si>
    <t>07</t>
  </si>
  <si>
    <t>09</t>
  </si>
  <si>
    <t>08</t>
  </si>
  <si>
    <t>Prov.</t>
  </si>
  <si>
    <t>GR</t>
  </si>
  <si>
    <t>UT</t>
  </si>
  <si>
    <t>OV</t>
  </si>
  <si>
    <t>GL</t>
  </si>
  <si>
    <t>LB</t>
  </si>
  <si>
    <t>OB</t>
  </si>
  <si>
    <t>WB</t>
  </si>
  <si>
    <t>ZH</t>
  </si>
  <si>
    <t>ZL</t>
  </si>
  <si>
    <t>NH</t>
  </si>
  <si>
    <t>FR</t>
  </si>
  <si>
    <t>DR</t>
  </si>
  <si>
    <t>E.U.K.V. - Utrecht 2</t>
  </si>
  <si>
    <t>De Hobbyfluiters - Delden</t>
  </si>
  <si>
    <t>De Edelzanger   - Bennekom</t>
  </si>
  <si>
    <t>Kanarie En Vogelver. Hattem - Hattem</t>
  </si>
  <si>
    <t>Evkv Vriezenveen - Vriezenveen 2</t>
  </si>
  <si>
    <t>De Vrolijk Veredelde Zangers - Maastricht 3</t>
  </si>
  <si>
    <t>v.v.De Koningszangers - Koningsbosch</t>
  </si>
  <si>
    <t>v.v.De Gevederde Vriend  - Reuver 2</t>
  </si>
  <si>
    <t>E W VV Zang en Kleur - Weert 1</t>
  </si>
  <si>
    <t>1e. Ver. Van Vogelvrienden - Almere</t>
  </si>
  <si>
    <t>PSC Zuid Oost Nederland - Didam 2</t>
  </si>
  <si>
    <t>Kan.Ver. De Rietvink - Geleen 2</t>
  </si>
  <si>
    <t>Penn. v.v. Etkv.  P.J. Helder - Hengelo 2</t>
  </si>
  <si>
    <t>v.v. EMKV - Made 2</t>
  </si>
  <si>
    <t>v.v. Ons Genoegen - Nieuw Amsterdam</t>
  </si>
  <si>
    <t>ENVV - Nijmegen 1</t>
  </si>
  <si>
    <t>v.v. De Vogelvriend  - Nijkerk</t>
  </si>
  <si>
    <t>1e Winterswijkse Kleurvogel Ve - Winterswijk</t>
  </si>
  <si>
    <t>v.v. Kleur En Zang - Ijsselstein</t>
  </si>
  <si>
    <t>v.v. Zang En Kleur - Zevenhuizen</t>
  </si>
  <si>
    <t>▲  ▲</t>
  </si>
  <si>
    <t>nvt</t>
  </si>
  <si>
    <t>v.v. De Nachtegaal - Heerjansdam</t>
  </si>
  <si>
    <t>2025.1</t>
  </si>
  <si>
    <t xml:space="preserve"> Kolom A439-A452 (max. 3 karakters in Hoofdletters)</t>
  </si>
  <si>
    <t xml:space="preserve"> Kolom B439-B452 (max. 2 karakters in Hoofdletters)</t>
  </si>
  <si>
    <t>VRAAGPROGRAMMA 2025-2026 (VERSIE MAART 2025)</t>
  </si>
  <si>
    <t>v.v."Onze Vogels" Sittard</t>
  </si>
  <si>
    <t>Sittard</t>
  </si>
  <si>
    <t>2 november 2025</t>
  </si>
  <si>
    <t>info@onze-vogels-sittard.nl</t>
  </si>
  <si>
    <t>NL21RABO0170227693</t>
  </si>
  <si>
    <t>Open Grensregio Vogelshow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</si>
</sst>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&quot;€&quot;\ #,##0.0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u/>
      <sz val="22"/>
      <name val="Times New Roman"/>
      <family val="1"/>
    </font>
    <font>
      <sz val="9"/>
      <name val="Verdana"/>
      <family val="2"/>
    </font>
    <font>
      <b/>
      <sz val="9"/>
      <name val="Verdana"/>
      <family val="2"/>
    </font>
    <font>
      <u/>
      <sz val="11"/>
      <name val="Verdana"/>
      <family val="2"/>
    </font>
    <font>
      <b/>
      <u/>
      <sz val="10"/>
      <name val="Verdana"/>
      <family val="2"/>
    </font>
    <font>
      <b/>
      <u/>
      <sz val="10"/>
      <name val="Arial"/>
      <family val="2"/>
    </font>
    <font>
      <b/>
      <u/>
      <sz val="16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6"/>
      <color rgb="FFFF0000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0000"/>
      <name val="Verdana"/>
      <family val="2"/>
    </font>
    <font>
      <b/>
      <sz val="11"/>
      <color rgb="FF0000FF"/>
      <name val="Verdana"/>
      <family val="2"/>
    </font>
    <font>
      <b/>
      <sz val="7"/>
      <color rgb="FFFF0000"/>
      <name val="Verdana"/>
      <family val="2"/>
    </font>
    <font>
      <sz val="10"/>
      <color rgb="FFFF0000"/>
      <name val="Arial"/>
      <family val="2"/>
    </font>
    <font>
      <b/>
      <sz val="7"/>
      <name val="Verdana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1"/>
      <color rgb="FF0000FF"/>
      <name val="Arial"/>
      <family val="2"/>
    </font>
    <font>
      <b/>
      <u/>
      <sz val="14"/>
      <color rgb="FF0000FF"/>
      <name val="Arial"/>
      <family val="2"/>
    </font>
    <font>
      <b/>
      <i/>
      <sz val="14"/>
      <color rgb="FFFF0000"/>
      <name val="Verdana"/>
      <family val="2"/>
    </font>
    <font>
      <b/>
      <sz val="7"/>
      <name val="Arial"/>
      <family val="2"/>
    </font>
    <font>
      <sz val="10"/>
      <color theme="0" tint="-0.14999847407452621"/>
      <name val="Arial"/>
      <family val="2"/>
    </font>
    <font>
      <sz val="8"/>
      <color theme="0" tint="-0.34998626667073579"/>
      <name val="Verdana"/>
      <family val="2"/>
    </font>
    <font>
      <b/>
      <u/>
      <sz val="12"/>
      <color rgb="FF0000FF"/>
      <name val="Arial"/>
      <family val="2"/>
    </font>
    <font>
      <b/>
      <sz val="10"/>
      <color rgb="FF0000FF"/>
      <name val="Verdana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1"/>
      <color rgb="FF0000FF"/>
      <name val="Verdana"/>
      <family val="2"/>
    </font>
    <font>
      <b/>
      <sz val="9"/>
      <color theme="0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sz val="9"/>
      <color theme="1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u/>
      <sz val="16"/>
      <name val="Arial"/>
      <family val="2"/>
    </font>
    <font>
      <b/>
      <sz val="11"/>
      <name val="Arial"/>
      <family val="2"/>
    </font>
    <font>
      <u/>
      <sz val="9"/>
      <name val="Verdana"/>
      <family val="2"/>
    </font>
    <font>
      <sz val="10"/>
      <color theme="1" tint="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 style="thin">
        <color rgb="FF99999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6">
    <xf numFmtId="0" fontId="0" fillId="0" borderId="0"/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1" fillId="0" borderId="0"/>
  </cellStyleXfs>
  <cellXfs count="312">
    <xf numFmtId="0" fontId="0" fillId="0" borderId="0" xfId="0"/>
    <xf numFmtId="0" fontId="10" fillId="2" borderId="0" xfId="0" applyFont="1" applyFill="1" applyProtection="1">
      <protection locked="0" hidden="1"/>
    </xf>
    <xf numFmtId="165" fontId="0" fillId="0" borderId="0" xfId="0" applyNumberFormat="1"/>
    <xf numFmtId="165" fontId="14" fillId="3" borderId="1" xfId="0" applyNumberFormat="1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2" borderId="0" xfId="0" applyFont="1" applyFill="1" applyProtection="1">
      <protection locked="0" hidden="1"/>
    </xf>
    <xf numFmtId="0" fontId="13" fillId="2" borderId="0" xfId="0" applyFont="1" applyFill="1" applyAlignment="1" applyProtection="1">
      <alignment horizontal="left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14" fillId="2" borderId="0" xfId="0" applyFont="1" applyFill="1" applyProtection="1">
      <protection hidden="1"/>
    </xf>
    <xf numFmtId="164" fontId="14" fillId="2" borderId="0" xfId="0" applyNumberFormat="1" applyFont="1" applyFill="1" applyAlignment="1" applyProtection="1">
      <alignment horizontal="left"/>
      <protection hidden="1"/>
    </xf>
    <xf numFmtId="0" fontId="14" fillId="2" borderId="0" xfId="0" applyFont="1" applyFill="1" applyProtection="1">
      <protection locked="0" hidden="1"/>
    </xf>
    <xf numFmtId="0" fontId="14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10" fillId="2" borderId="0" xfId="0" applyFont="1" applyFill="1" applyAlignment="1" applyProtection="1">
      <alignment horizontal="left"/>
      <protection locked="0" hidden="1"/>
    </xf>
    <xf numFmtId="49" fontId="13" fillId="2" borderId="0" xfId="0" applyNumberFormat="1" applyFont="1" applyFill="1" applyProtection="1">
      <protection hidden="1"/>
    </xf>
    <xf numFmtId="49" fontId="13" fillId="2" borderId="0" xfId="0" applyNumberFormat="1" applyFont="1" applyFill="1" applyAlignment="1" applyProtection="1">
      <alignment horizontal="left"/>
      <protection hidden="1"/>
    </xf>
    <xf numFmtId="0" fontId="9" fillId="2" borderId="0" xfId="0" applyFont="1" applyFill="1" applyProtection="1">
      <protection hidden="1"/>
    </xf>
    <xf numFmtId="49" fontId="13" fillId="2" borderId="0" xfId="0" applyNumberFormat="1" applyFont="1" applyFill="1" applyProtection="1">
      <protection locked="0" hidden="1"/>
    </xf>
    <xf numFmtId="0" fontId="13" fillId="2" borderId="0" xfId="0" applyFont="1" applyFill="1" applyAlignment="1" applyProtection="1">
      <alignment horizontal="left"/>
      <protection locked="0" hidden="1"/>
    </xf>
    <xf numFmtId="0" fontId="13" fillId="2" borderId="0" xfId="0" applyFont="1" applyFill="1" applyAlignment="1" applyProtection="1">
      <alignment horizontal="center"/>
      <protection locked="0" hidden="1"/>
    </xf>
    <xf numFmtId="0" fontId="0" fillId="0" borderId="0" xfId="0" applyAlignment="1">
      <alignment horizontal="left"/>
    </xf>
    <xf numFmtId="3" fontId="14" fillId="3" borderId="1" xfId="0" applyNumberFormat="1" applyFont="1" applyFill="1" applyBorder="1" applyAlignment="1" applyProtection="1">
      <alignment horizontal="center"/>
      <protection hidden="1"/>
    </xf>
    <xf numFmtId="165" fontId="6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2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6" fillId="0" borderId="0" xfId="0" applyFont="1" applyAlignment="1">
      <alignment horizontal="right"/>
    </xf>
    <xf numFmtId="0" fontId="6" fillId="5" borderId="4" xfId="0" applyFont="1" applyFill="1" applyBorder="1"/>
    <xf numFmtId="0" fontId="6" fillId="6" borderId="4" xfId="0" applyFont="1" applyFill="1" applyBorder="1"/>
    <xf numFmtId="0" fontId="6" fillId="7" borderId="4" xfId="0" applyFont="1" applyFill="1" applyBorder="1"/>
    <xf numFmtId="0" fontId="0" fillId="6" borderId="4" xfId="0" applyFill="1" applyBorder="1"/>
    <xf numFmtId="0" fontId="0" fillId="2" borderId="0" xfId="0" applyFill="1"/>
    <xf numFmtId="0" fontId="6" fillId="2" borderId="0" xfId="0" applyFont="1" applyFill="1"/>
    <xf numFmtId="0" fontId="13" fillId="0" borderId="0" xfId="0" applyFont="1" applyProtection="1">
      <protection hidden="1"/>
    </xf>
    <xf numFmtId="0" fontId="6" fillId="0" borderId="0" xfId="0" applyFont="1"/>
    <xf numFmtId="0" fontId="42" fillId="0" borderId="0" xfId="0" applyFont="1"/>
    <xf numFmtId="0" fontId="42" fillId="0" borderId="0" xfId="0" applyFont="1" applyAlignment="1">
      <alignment horizontal="left"/>
    </xf>
    <xf numFmtId="0" fontId="43" fillId="2" borderId="0" xfId="0" applyFont="1" applyFill="1" applyAlignment="1" applyProtection="1">
      <alignment vertical="center"/>
      <protection hidden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1" fontId="2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6" fillId="2" borderId="0" xfId="3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49" fontId="2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center"/>
    </xf>
    <xf numFmtId="49" fontId="44" fillId="2" borderId="0" xfId="0" applyNumberFormat="1" applyFont="1" applyFill="1"/>
    <xf numFmtId="1" fontId="6" fillId="2" borderId="10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1" fontId="27" fillId="2" borderId="10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0" xfId="4" applyFill="1" applyBorder="1" applyAlignment="1">
      <alignment horizontal="left"/>
    </xf>
    <xf numFmtId="1" fontId="24" fillId="2" borderId="10" xfId="4" applyNumberFormat="1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1" fontId="6" fillId="2" borderId="10" xfId="4" applyNumberForma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" fontId="28" fillId="2" borderId="10" xfId="0" applyNumberFormat="1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1" fontId="24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6" fillId="2" borderId="10" xfId="3" applyFont="1" applyFill="1" applyBorder="1" applyAlignment="1">
      <alignment horizontal="left"/>
    </xf>
    <xf numFmtId="0" fontId="6" fillId="2" borderId="10" xfId="0" applyFont="1" applyFill="1" applyBorder="1" applyAlignment="1">
      <alignment horizontal="left" wrapText="1"/>
    </xf>
    <xf numFmtId="0" fontId="7" fillId="2" borderId="10" xfId="3" applyFont="1" applyFill="1" applyBorder="1" applyAlignment="1">
      <alignment horizontal="left"/>
    </xf>
    <xf numFmtId="3" fontId="47" fillId="3" borderId="10" xfId="0" applyNumberFormat="1" applyFont="1" applyFill="1" applyBorder="1" applyAlignment="1">
      <alignment horizontal="center"/>
    </xf>
    <xf numFmtId="49" fontId="46" fillId="3" borderId="10" xfId="0" applyNumberFormat="1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left" vertical="center"/>
    </xf>
    <xf numFmtId="1" fontId="46" fillId="3" borderId="10" xfId="0" applyNumberFormat="1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6" fillId="2" borderId="14" xfId="0" applyFont="1" applyFill="1" applyBorder="1"/>
    <xf numFmtId="0" fontId="0" fillId="2" borderId="15" xfId="0" applyFill="1" applyBorder="1"/>
    <xf numFmtId="0" fontId="0" fillId="2" borderId="14" xfId="0" applyFill="1" applyBorder="1"/>
    <xf numFmtId="1" fontId="0" fillId="2" borderId="15" xfId="0" applyNumberFormat="1" applyFill="1" applyBorder="1"/>
    <xf numFmtId="0" fontId="4" fillId="2" borderId="14" xfId="0" applyFont="1" applyFill="1" applyBorder="1"/>
    <xf numFmtId="0" fontId="6" fillId="2" borderId="15" xfId="0" applyFont="1" applyFill="1" applyBorder="1"/>
    <xf numFmtId="0" fontId="0" fillId="2" borderId="16" xfId="0" applyFill="1" applyBorder="1"/>
    <xf numFmtId="0" fontId="6" fillId="2" borderId="17" xfId="0" applyFont="1" applyFill="1" applyBorder="1"/>
    <xf numFmtId="0" fontId="48" fillId="2" borderId="12" xfId="0" applyFont="1" applyFill="1" applyBorder="1"/>
    <xf numFmtId="0" fontId="0" fillId="2" borderId="13" xfId="0" applyFill="1" applyBorder="1"/>
    <xf numFmtId="0" fontId="32" fillId="2" borderId="0" xfId="0" applyFont="1" applyFill="1" applyProtection="1">
      <protection locked="0" hidden="1"/>
    </xf>
    <xf numFmtId="0" fontId="13" fillId="2" borderId="20" xfId="0" applyFont="1" applyFill="1" applyBorder="1" applyAlignment="1" applyProtection="1">
      <alignment vertical="center"/>
      <protection hidden="1"/>
    </xf>
    <xf numFmtId="0" fontId="14" fillId="2" borderId="26" xfId="0" applyFont="1" applyFill="1" applyBorder="1" applyAlignment="1" applyProtection="1">
      <alignment horizontal="center" vertical="center"/>
      <protection locked="0" hidden="1"/>
    </xf>
    <xf numFmtId="0" fontId="14" fillId="2" borderId="27" xfId="0" applyFont="1" applyFill="1" applyBorder="1" applyAlignment="1" applyProtection="1">
      <alignment horizontal="center" vertical="center"/>
      <protection locked="0" hidden="1"/>
    </xf>
    <xf numFmtId="0" fontId="14" fillId="2" borderId="30" xfId="0" applyFont="1" applyFill="1" applyBorder="1" applyAlignment="1" applyProtection="1">
      <alignment horizontal="center" vertical="center"/>
      <protection locked="0" hidden="1"/>
    </xf>
    <xf numFmtId="0" fontId="14" fillId="2" borderId="11" xfId="0" applyFont="1" applyFill="1" applyBorder="1" applyAlignment="1" applyProtection="1">
      <alignment horizontal="center" vertical="center"/>
      <protection locked="0" hidden="1"/>
    </xf>
    <xf numFmtId="0" fontId="11" fillId="9" borderId="11" xfId="0" applyFont="1" applyFill="1" applyBorder="1" applyAlignment="1" applyProtection="1">
      <alignment horizontal="center" vertical="center"/>
      <protection hidden="1"/>
    </xf>
    <xf numFmtId="0" fontId="11" fillId="10" borderId="11" xfId="0" applyFont="1" applyFill="1" applyBorder="1" applyAlignment="1" applyProtection="1">
      <alignment horizontal="center" vertical="center"/>
      <protection locked="0" hidden="1"/>
    </xf>
    <xf numFmtId="0" fontId="14" fillId="2" borderId="0" xfId="0" applyFont="1" applyFill="1" applyAlignment="1" applyProtection="1">
      <alignment horizontal="center"/>
      <protection hidden="1"/>
    </xf>
    <xf numFmtId="0" fontId="13" fillId="2" borderId="16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Protection="1">
      <protection locked="0" hidden="1"/>
    </xf>
    <xf numFmtId="0" fontId="13" fillId="2" borderId="22" xfId="0" applyFont="1" applyFill="1" applyBorder="1" applyProtection="1">
      <protection hidden="1"/>
    </xf>
    <xf numFmtId="0" fontId="13" fillId="2" borderId="23" xfId="0" applyFont="1" applyFill="1" applyBorder="1" applyProtection="1">
      <protection locked="0" hidden="1"/>
    </xf>
    <xf numFmtId="0" fontId="50" fillId="9" borderId="26" xfId="0" applyFont="1" applyFill="1" applyBorder="1" applyAlignment="1" applyProtection="1">
      <alignment horizontal="center" vertical="center"/>
      <protection locked="0" hidden="1"/>
    </xf>
    <xf numFmtId="0" fontId="13" fillId="2" borderId="26" xfId="0" applyFont="1" applyFill="1" applyBorder="1" applyProtection="1">
      <protection locked="0" hidden="1"/>
    </xf>
    <xf numFmtId="0" fontId="50" fillId="10" borderId="26" xfId="0" applyFont="1" applyFill="1" applyBorder="1" applyAlignment="1" applyProtection="1">
      <alignment horizontal="center" vertical="center"/>
      <protection locked="0" hidden="1"/>
    </xf>
    <xf numFmtId="0" fontId="13" fillId="2" borderId="27" xfId="0" applyFont="1" applyFill="1" applyBorder="1" applyProtection="1">
      <protection locked="0" hidden="1"/>
    </xf>
    <xf numFmtId="0" fontId="50" fillId="0" borderId="26" xfId="0" applyFont="1" applyBorder="1" applyAlignment="1" applyProtection="1">
      <alignment horizontal="center" vertical="center"/>
      <protection locked="0" hidden="1"/>
    </xf>
    <xf numFmtId="3" fontId="52" fillId="11" borderId="26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horizontal="center"/>
      <protection hidden="1"/>
    </xf>
    <xf numFmtId="49" fontId="13" fillId="2" borderId="0" xfId="0" applyNumberFormat="1" applyFont="1" applyFill="1" applyAlignment="1" applyProtection="1">
      <alignment horizontal="center"/>
      <protection hidden="1"/>
    </xf>
    <xf numFmtId="0" fontId="13" fillId="2" borderId="20" xfId="0" quotePrefix="1" applyFont="1" applyFill="1" applyBorder="1" applyAlignment="1" applyProtection="1">
      <alignment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54" fillId="9" borderId="0" xfId="0" applyFont="1" applyFill="1" applyAlignment="1">
      <alignment horizontal="center"/>
    </xf>
    <xf numFmtId="0" fontId="6" fillId="2" borderId="0" xfId="0" quotePrefix="1" applyFont="1" applyFill="1"/>
    <xf numFmtId="0" fontId="54" fillId="10" borderId="0" xfId="0" applyFont="1" applyFill="1" applyAlignment="1">
      <alignment horizontal="center"/>
    </xf>
    <xf numFmtId="3" fontId="14" fillId="3" borderId="2" xfId="0" applyNumberFormat="1" applyFont="1" applyFill="1" applyBorder="1" applyAlignment="1" applyProtection="1">
      <alignment horizontal="center"/>
      <protection hidden="1"/>
    </xf>
    <xf numFmtId="165" fontId="14" fillId="3" borderId="2" xfId="0" applyNumberFormat="1" applyFont="1" applyFill="1" applyBorder="1" applyProtection="1">
      <protection hidden="1"/>
    </xf>
    <xf numFmtId="0" fontId="53" fillId="2" borderId="32" xfId="0" applyFont="1" applyFill="1" applyBorder="1" applyAlignment="1" applyProtection="1">
      <alignment horizontal="center"/>
      <protection hidden="1"/>
    </xf>
    <xf numFmtId="0" fontId="13" fillId="2" borderId="31" xfId="0" applyFont="1" applyFill="1" applyBorder="1" applyAlignment="1" applyProtection="1">
      <alignment horizontal="center" vertical="center"/>
      <protection hidden="1"/>
    </xf>
    <xf numFmtId="0" fontId="13" fillId="2" borderId="31" xfId="0" applyFont="1" applyFill="1" applyBorder="1" applyAlignment="1" applyProtection="1">
      <alignment vertical="center"/>
      <protection hidden="1"/>
    </xf>
    <xf numFmtId="0" fontId="14" fillId="4" borderId="31" xfId="0" applyFont="1" applyFill="1" applyBorder="1" applyAlignment="1" applyProtection="1">
      <alignment horizontal="center" vertical="center"/>
      <protection locked="0"/>
    </xf>
    <xf numFmtId="0" fontId="41" fillId="2" borderId="31" xfId="0" applyFont="1" applyFill="1" applyBorder="1" applyAlignment="1" applyProtection="1">
      <alignment horizontal="left" vertical="center"/>
      <protection hidden="1"/>
    </xf>
    <xf numFmtId="44" fontId="13" fillId="4" borderId="31" xfId="0" applyNumberFormat="1" applyFont="1" applyFill="1" applyBorder="1" applyAlignment="1" applyProtection="1">
      <alignment horizontal="center" vertical="center"/>
      <protection locked="0" hidden="1"/>
    </xf>
    <xf numFmtId="44" fontId="13" fillId="2" borderId="31" xfId="0" quotePrefix="1" applyNumberFormat="1" applyFont="1" applyFill="1" applyBorder="1" applyAlignment="1" applyProtection="1">
      <alignment horizontal="right" vertical="center"/>
      <protection hidden="1"/>
    </xf>
    <xf numFmtId="0" fontId="41" fillId="2" borderId="31" xfId="0" applyFont="1" applyFill="1" applyBorder="1" applyAlignment="1" applyProtection="1">
      <alignment horizontal="center" vertical="center"/>
      <protection hidden="1"/>
    </xf>
    <xf numFmtId="0" fontId="14" fillId="2" borderId="31" xfId="0" applyFont="1" applyFill="1" applyBorder="1" applyAlignment="1" applyProtection="1">
      <alignment vertical="center"/>
      <protection hidden="1"/>
    </xf>
    <xf numFmtId="44" fontId="14" fillId="2" borderId="31" xfId="0" applyNumberFormat="1" applyFont="1" applyFill="1" applyBorder="1" applyAlignment="1" applyProtection="1">
      <alignment vertical="center"/>
      <protection hidden="1"/>
    </xf>
    <xf numFmtId="0" fontId="13" fillId="3" borderId="31" xfId="0" applyFont="1" applyFill="1" applyBorder="1" applyProtection="1">
      <protection hidden="1"/>
    </xf>
    <xf numFmtId="3" fontId="11" fillId="3" borderId="31" xfId="0" applyNumberFormat="1" applyFont="1" applyFill="1" applyBorder="1" applyAlignment="1" applyProtection="1">
      <alignment horizontal="center"/>
      <protection hidden="1"/>
    </xf>
    <xf numFmtId="0" fontId="35" fillId="3" borderId="31" xfId="0" applyFont="1" applyFill="1" applyBorder="1" applyAlignment="1" applyProtection="1">
      <alignment horizontal="center"/>
      <protection hidden="1"/>
    </xf>
    <xf numFmtId="3" fontId="26" fillId="3" borderId="31" xfId="0" applyNumberFormat="1" applyFont="1" applyFill="1" applyBorder="1" applyAlignment="1" applyProtection="1">
      <alignment horizontal="center" wrapText="1"/>
      <protection hidden="1"/>
    </xf>
    <xf numFmtId="0" fontId="50" fillId="2" borderId="31" xfId="0" applyFont="1" applyFill="1" applyBorder="1" applyAlignment="1" applyProtection="1">
      <alignment horizontal="center" vertical="center"/>
      <protection hidden="1"/>
    </xf>
    <xf numFmtId="3" fontId="13" fillId="4" borderId="31" xfId="0" applyNumberFormat="1" applyFont="1" applyFill="1" applyBorder="1" applyAlignment="1" applyProtection="1">
      <alignment horizontal="center" vertical="center"/>
      <protection locked="0"/>
    </xf>
    <xf numFmtId="0" fontId="13" fillId="4" borderId="31" xfId="0" applyFont="1" applyFill="1" applyBorder="1" applyAlignment="1" applyProtection="1">
      <alignment horizontal="center" vertical="center"/>
      <protection locked="0"/>
    </xf>
    <xf numFmtId="165" fontId="13" fillId="4" borderId="31" xfId="0" applyNumberFormat="1" applyFont="1" applyFill="1" applyBorder="1" applyAlignment="1" applyProtection="1">
      <alignment horizontal="right" vertical="center"/>
      <protection locked="0"/>
    </xf>
    <xf numFmtId="0" fontId="50" fillId="10" borderId="31" xfId="0" applyFont="1" applyFill="1" applyBorder="1" applyAlignment="1" applyProtection="1">
      <alignment horizontal="center" vertical="center"/>
      <protection hidden="1"/>
    </xf>
    <xf numFmtId="0" fontId="50" fillId="9" borderId="31" xfId="0" applyFont="1" applyFill="1" applyBorder="1" applyAlignment="1" applyProtection="1">
      <alignment horizontal="center" vertical="center"/>
      <protection hidden="1"/>
    </xf>
    <xf numFmtId="0" fontId="55" fillId="0" borderId="0" xfId="0" applyFont="1"/>
    <xf numFmtId="0" fontId="0" fillId="5" borderId="4" xfId="0" applyFill="1" applyBorder="1" applyProtection="1">
      <protection locked="0"/>
    </xf>
    <xf numFmtId="0" fontId="6" fillId="5" borderId="4" xfId="0" applyFont="1" applyFill="1" applyBorder="1" applyProtection="1">
      <protection locked="0"/>
    </xf>
    <xf numFmtId="3" fontId="52" fillId="11" borderId="0" xfId="0" applyNumberFormat="1" applyFont="1" applyFill="1" applyAlignment="1" applyProtection="1">
      <alignment horizontal="center" vertical="center"/>
      <protection locked="0" hidden="1"/>
    </xf>
    <xf numFmtId="0" fontId="0" fillId="0" borderId="4" xfId="0" applyBorder="1"/>
    <xf numFmtId="0" fontId="6" fillId="8" borderId="4" xfId="0" applyFont="1" applyFill="1" applyBorder="1"/>
    <xf numFmtId="0" fontId="6" fillId="0" borderId="4" xfId="0" applyFont="1" applyBorder="1"/>
    <xf numFmtId="0" fontId="0" fillId="0" borderId="4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6" fillId="5" borderId="4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6" fillId="8" borderId="4" xfId="0" applyFont="1" applyFill="1" applyBorder="1" applyAlignment="1">
      <alignment horizontal="center"/>
    </xf>
    <xf numFmtId="0" fontId="14" fillId="3" borderId="31" xfId="0" quotePrefix="1" applyFont="1" applyFill="1" applyBorder="1" applyAlignment="1" applyProtection="1">
      <alignment horizontal="center" vertical="center"/>
      <protection hidden="1"/>
    </xf>
    <xf numFmtId="3" fontId="13" fillId="3" borderId="31" xfId="0" applyNumberFormat="1" applyFont="1" applyFill="1" applyBorder="1" applyAlignment="1" applyProtection="1">
      <alignment horizontal="center" vertical="center"/>
      <protection hidden="1"/>
    </xf>
    <xf numFmtId="165" fontId="13" fillId="2" borderId="31" xfId="0" applyNumberFormat="1" applyFont="1" applyFill="1" applyBorder="1" applyAlignment="1" applyProtection="1">
      <alignment vertical="center"/>
      <protection hidden="1"/>
    </xf>
    <xf numFmtId="165" fontId="13" fillId="2" borderId="31" xfId="0" quotePrefix="1" applyNumberFormat="1" applyFont="1" applyFill="1" applyBorder="1" applyAlignment="1" applyProtection="1">
      <alignment horizontal="center" vertical="center"/>
      <protection hidden="1"/>
    </xf>
    <xf numFmtId="44" fontId="13" fillId="2" borderId="31" xfId="0" applyNumberFormat="1" applyFont="1" applyFill="1" applyBorder="1" applyAlignment="1" applyProtection="1">
      <alignment horizontal="right" vertical="center"/>
      <protection hidden="1"/>
    </xf>
    <xf numFmtId="0" fontId="9" fillId="2" borderId="31" xfId="0" applyFont="1" applyFill="1" applyBorder="1" applyAlignment="1" applyProtection="1">
      <alignment vertical="center"/>
      <protection hidden="1"/>
    </xf>
    <xf numFmtId="44" fontId="13" fillId="2" borderId="31" xfId="0" applyNumberFormat="1" applyFont="1" applyFill="1" applyBorder="1" applyAlignment="1" applyProtection="1">
      <alignment vertical="center"/>
      <protection hidden="1"/>
    </xf>
    <xf numFmtId="0" fontId="13" fillId="2" borderId="20" xfId="0" quotePrefix="1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14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34" xfId="0" quotePrefix="1" applyFont="1" applyFill="1" applyBorder="1" applyAlignment="1" applyProtection="1">
      <alignment horizontal="left" vertical="center"/>
      <protection hidden="1"/>
    </xf>
    <xf numFmtId="0" fontId="13" fillId="2" borderId="35" xfId="0" applyFont="1" applyFill="1" applyBorder="1" applyAlignment="1" applyProtection="1">
      <alignment horizontal="left" vertical="center"/>
      <protection hidden="1"/>
    </xf>
    <xf numFmtId="0" fontId="51" fillId="0" borderId="30" xfId="0" applyFont="1" applyBorder="1" applyAlignment="1" applyProtection="1">
      <alignment horizontal="center" vertical="center"/>
      <protection locked="0" hidden="1"/>
    </xf>
    <xf numFmtId="44" fontId="13" fillId="2" borderId="0" xfId="0" applyNumberFormat="1" applyFont="1" applyFill="1" applyAlignment="1" applyProtection="1">
      <alignment horizontal="center"/>
      <protection hidden="1"/>
    </xf>
    <xf numFmtId="44" fontId="13" fillId="2" borderId="0" xfId="0" applyNumberFormat="1" applyFont="1" applyFill="1" applyAlignment="1" applyProtection="1">
      <alignment horizontal="right" vertical="center"/>
      <protection hidden="1"/>
    </xf>
    <xf numFmtId="165" fontId="59" fillId="0" borderId="0" xfId="0" applyNumberFormat="1" applyFont="1" applyAlignment="1">
      <alignment horizontal="left"/>
    </xf>
    <xf numFmtId="165" fontId="52" fillId="2" borderId="7" xfId="0" applyNumberFormat="1" applyFont="1" applyFill="1" applyBorder="1" applyAlignment="1">
      <alignment vertical="center"/>
    </xf>
    <xf numFmtId="165" fontId="52" fillId="2" borderId="8" xfId="0" applyNumberFormat="1" applyFont="1" applyFill="1" applyBorder="1" applyAlignment="1">
      <alignment vertical="center"/>
    </xf>
    <xf numFmtId="44" fontId="52" fillId="2" borderId="9" xfId="0" applyNumberFormat="1" applyFont="1" applyFill="1" applyBorder="1" applyAlignment="1" applyProtection="1">
      <alignment vertical="center"/>
      <protection hidden="1"/>
    </xf>
    <xf numFmtId="165" fontId="0" fillId="5" borderId="4" xfId="0" applyNumberFormat="1" applyFill="1" applyBorder="1" applyAlignment="1">
      <alignment horizontal="left"/>
    </xf>
    <xf numFmtId="165" fontId="6" fillId="5" borderId="4" xfId="0" applyNumberFormat="1" applyFont="1" applyFill="1" applyBorder="1" applyAlignment="1">
      <alignment horizontal="left"/>
    </xf>
    <xf numFmtId="49" fontId="6" fillId="5" borderId="4" xfId="0" quotePrefix="1" applyNumberFormat="1" applyFont="1" applyFill="1" applyBorder="1" applyAlignment="1">
      <alignment horizontal="left"/>
    </xf>
    <xf numFmtId="165" fontId="25" fillId="5" borderId="4" xfId="1" applyNumberFormat="1" applyFill="1" applyBorder="1" applyAlignment="1" applyProtection="1">
      <alignment horizontal="left"/>
    </xf>
    <xf numFmtId="49" fontId="27" fillId="2" borderId="10" xfId="0" applyNumberFormat="1" applyFont="1" applyFill="1" applyBorder="1" applyAlignment="1">
      <alignment horizontal="center"/>
    </xf>
    <xf numFmtId="0" fontId="2" fillId="0" borderId="36" xfId="2" applyBorder="1" applyAlignment="1">
      <alignment horizontal="left"/>
    </xf>
    <xf numFmtId="44" fontId="13" fillId="2" borderId="37" xfId="0" applyNumberFormat="1" applyFont="1" applyFill="1" applyBorder="1" applyAlignment="1" applyProtection="1">
      <alignment horizontal="right" vertical="center"/>
      <protection hidden="1"/>
    </xf>
    <xf numFmtId="44" fontId="13" fillId="2" borderId="38" xfId="0" applyNumberFormat="1" applyFont="1" applyFill="1" applyBorder="1" applyAlignment="1" applyProtection="1">
      <alignment horizontal="right" vertical="center"/>
      <protection hidden="1"/>
    </xf>
    <xf numFmtId="0" fontId="13" fillId="2" borderId="37" xfId="0" applyFont="1" applyFill="1" applyBorder="1" applyProtection="1">
      <protection hidden="1"/>
    </xf>
    <xf numFmtId="0" fontId="13" fillId="2" borderId="39" xfId="0" applyFont="1" applyFill="1" applyBorder="1" applyProtection="1">
      <protection hidden="1"/>
    </xf>
    <xf numFmtId="0" fontId="13" fillId="2" borderId="38" xfId="0" applyFont="1" applyFill="1" applyBorder="1" applyProtection="1">
      <protection hidden="1"/>
    </xf>
    <xf numFmtId="0" fontId="32" fillId="2" borderId="0" xfId="0" applyFont="1" applyFill="1" applyProtection="1">
      <protection hidden="1"/>
    </xf>
    <xf numFmtId="0" fontId="13" fillId="2" borderId="43" xfId="0" applyFont="1" applyFill="1" applyBorder="1" applyProtection="1">
      <protection hidden="1"/>
    </xf>
    <xf numFmtId="0" fontId="13" fillId="2" borderId="9" xfId="0" applyFont="1" applyFill="1" applyBorder="1" applyProtection="1">
      <protection locked="0" hidden="1"/>
    </xf>
    <xf numFmtId="0" fontId="39" fillId="2" borderId="0" xfId="0" applyFont="1" applyFill="1"/>
    <xf numFmtId="0" fontId="17" fillId="2" borderId="0" xfId="0" applyFont="1" applyFill="1"/>
    <xf numFmtId="0" fontId="13" fillId="2" borderId="44" xfId="0" applyFont="1" applyFill="1" applyBorder="1" applyAlignment="1" applyProtection="1">
      <alignment horizontal="left"/>
      <protection hidden="1"/>
    </xf>
    <xf numFmtId="0" fontId="13" fillId="2" borderId="46" xfId="0" applyFont="1" applyFill="1" applyBorder="1" applyAlignment="1" applyProtection="1">
      <alignment horizontal="center"/>
      <protection hidden="1"/>
    </xf>
    <xf numFmtId="0" fontId="13" fillId="2" borderId="47" xfId="0" applyFont="1" applyFill="1" applyBorder="1" applyAlignment="1" applyProtection="1">
      <alignment horizontal="center"/>
      <protection hidden="1"/>
    </xf>
    <xf numFmtId="0" fontId="13" fillId="2" borderId="48" xfId="0" applyFont="1" applyFill="1" applyBorder="1" applyAlignment="1" applyProtection="1">
      <alignment horizontal="center"/>
      <protection hidden="1"/>
    </xf>
    <xf numFmtId="0" fontId="13" fillId="2" borderId="49" xfId="0" applyFont="1" applyFill="1" applyBorder="1" applyAlignment="1" applyProtection="1">
      <alignment horizontal="center"/>
      <protection hidden="1"/>
    </xf>
    <xf numFmtId="0" fontId="13" fillId="2" borderId="49" xfId="0" applyFont="1" applyFill="1" applyBorder="1" applyProtection="1">
      <protection hidden="1"/>
    </xf>
    <xf numFmtId="0" fontId="38" fillId="2" borderId="0" xfId="0" applyFont="1" applyFill="1" applyAlignment="1">
      <alignment horizontal="left"/>
    </xf>
    <xf numFmtId="165" fontId="59" fillId="0" borderId="0" xfId="0" applyNumberFormat="1" applyFont="1" applyAlignment="1">
      <alignment horizontal="left" wrapText="1"/>
    </xf>
    <xf numFmtId="0" fontId="13" fillId="2" borderId="50" xfId="0" applyFont="1" applyFill="1" applyBorder="1" applyProtection="1">
      <protection hidden="1"/>
    </xf>
    <xf numFmtId="44" fontId="13" fillId="2" borderId="43" xfId="0" applyNumberFormat="1" applyFont="1" applyFill="1" applyBorder="1" applyAlignment="1" applyProtection="1">
      <alignment horizontal="right" vertical="center"/>
      <protection hidden="1"/>
    </xf>
    <xf numFmtId="3" fontId="52" fillId="14" borderId="0" xfId="0" applyNumberFormat="1" applyFont="1" applyFill="1" applyAlignment="1" applyProtection="1">
      <alignment horizontal="center" vertical="center"/>
      <protection locked="0" hidden="1"/>
    </xf>
    <xf numFmtId="3" fontId="52" fillId="0" borderId="0" xfId="0" applyNumberFormat="1" applyFont="1" applyAlignment="1" applyProtection="1">
      <alignment horizontal="center" vertical="center"/>
      <protection locked="0" hidden="1"/>
    </xf>
    <xf numFmtId="3" fontId="52" fillId="13" borderId="0" xfId="0" applyNumberFormat="1" applyFont="1" applyFill="1" applyAlignment="1" applyProtection="1">
      <alignment horizontal="center" vertical="center"/>
      <protection locked="0" hidden="1"/>
    </xf>
    <xf numFmtId="0" fontId="13" fillId="2" borderId="31" xfId="0" applyFont="1" applyFill="1" applyBorder="1" applyAlignment="1" applyProtection="1">
      <alignment horizontal="left" vertical="center"/>
      <protection hidden="1"/>
    </xf>
    <xf numFmtId="0" fontId="13" fillId="4" borderId="31" xfId="0" applyFont="1" applyFill="1" applyBorder="1" applyAlignment="1" applyProtection="1">
      <alignment horizontal="left" vertical="center"/>
      <protection locked="0"/>
    </xf>
    <xf numFmtId="49" fontId="13" fillId="2" borderId="31" xfId="0" applyNumberFormat="1" applyFont="1" applyFill="1" applyBorder="1" applyAlignment="1" applyProtection="1">
      <alignment horizontal="left" vertical="center"/>
      <protection hidden="1"/>
    </xf>
    <xf numFmtId="0" fontId="13" fillId="2" borderId="7" xfId="0" applyFont="1" applyFill="1" applyBorder="1" applyAlignment="1" applyProtection="1">
      <alignment horizontal="left" vertical="center"/>
      <protection hidden="1"/>
    </xf>
    <xf numFmtId="0" fontId="13" fillId="2" borderId="8" xfId="0" applyFont="1" applyFill="1" applyBorder="1" applyAlignment="1" applyProtection="1">
      <alignment horizontal="left" vertical="center"/>
      <protection hidden="1"/>
    </xf>
    <xf numFmtId="0" fontId="13" fillId="2" borderId="9" xfId="0" applyFont="1" applyFill="1" applyBorder="1" applyAlignment="1" applyProtection="1">
      <alignment horizontal="left" vertical="center"/>
      <protection hidden="1"/>
    </xf>
    <xf numFmtId="0" fontId="14" fillId="4" borderId="7" xfId="0" quotePrefix="1" applyFont="1" applyFill="1" applyBorder="1" applyAlignment="1" applyProtection="1">
      <alignment horizontal="left" vertical="center"/>
      <protection locked="0"/>
    </xf>
    <xf numFmtId="0" fontId="14" fillId="4" borderId="9" xfId="0" applyFont="1" applyFill="1" applyBorder="1" applyAlignment="1" applyProtection="1">
      <alignment horizontal="left" vertical="center"/>
      <protection locked="0"/>
    </xf>
    <xf numFmtId="0" fontId="14" fillId="4" borderId="7" xfId="0" applyFont="1" applyFill="1" applyBorder="1" applyAlignment="1" applyProtection="1">
      <alignment horizontal="left" vertical="center"/>
      <protection locked="0"/>
    </xf>
    <xf numFmtId="49" fontId="13" fillId="2" borderId="7" xfId="0" applyNumberFormat="1" applyFont="1" applyFill="1" applyBorder="1" applyAlignment="1" applyProtection="1">
      <alignment horizontal="left" vertical="center"/>
      <protection hidden="1"/>
    </xf>
    <xf numFmtId="49" fontId="13" fillId="2" borderId="8" xfId="0" applyNumberFormat="1" applyFont="1" applyFill="1" applyBorder="1" applyAlignment="1" applyProtection="1">
      <alignment horizontal="left" vertical="center"/>
      <protection hidden="1"/>
    </xf>
    <xf numFmtId="49" fontId="13" fillId="2" borderId="9" xfId="0" applyNumberFormat="1" applyFont="1" applyFill="1" applyBorder="1" applyAlignment="1" applyProtection="1">
      <alignment horizontal="left" vertical="center"/>
      <protection hidden="1"/>
    </xf>
    <xf numFmtId="0" fontId="14" fillId="2" borderId="7" xfId="0" applyFont="1" applyFill="1" applyBorder="1" applyAlignment="1" applyProtection="1">
      <alignment horizontal="left" vertical="center"/>
      <protection hidden="1"/>
    </xf>
    <xf numFmtId="0" fontId="14" fillId="2" borderId="8" xfId="0" applyFont="1" applyFill="1" applyBorder="1" applyAlignment="1" applyProtection="1">
      <alignment horizontal="left" vertical="center"/>
      <protection hidden="1"/>
    </xf>
    <xf numFmtId="0" fontId="26" fillId="3" borderId="31" xfId="0" applyFont="1" applyFill="1" applyBorder="1" applyAlignment="1" applyProtection="1">
      <alignment horizontal="center" wrapText="1"/>
      <protection hidden="1"/>
    </xf>
    <xf numFmtId="0" fontId="25" fillId="4" borderId="7" xfId="1" applyFill="1" applyBorder="1" applyAlignment="1" applyProtection="1">
      <alignment horizontal="left" vertical="center"/>
      <protection locked="0"/>
    </xf>
    <xf numFmtId="0" fontId="25" fillId="4" borderId="9" xfId="1" applyFill="1" applyBorder="1" applyAlignment="1" applyProtection="1">
      <alignment horizontal="left" vertical="center"/>
      <protection locked="0"/>
    </xf>
    <xf numFmtId="0" fontId="32" fillId="2" borderId="0" xfId="0" applyFont="1" applyFill="1" applyAlignment="1" applyProtection="1">
      <alignment horizontal="center"/>
      <protection locked="0" hidden="1"/>
    </xf>
    <xf numFmtId="0" fontId="31" fillId="2" borderId="0" xfId="0" applyFont="1" applyFill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14" fontId="11" fillId="3" borderId="7" xfId="0" applyNumberFormat="1" applyFont="1" applyFill="1" applyBorder="1" applyAlignment="1" applyProtection="1">
      <alignment horizontal="center" vertical="center"/>
      <protection hidden="1"/>
    </xf>
    <xf numFmtId="14" fontId="3" fillId="0" borderId="8" xfId="0" applyNumberFormat="1" applyFont="1" applyBorder="1" applyAlignment="1" applyProtection="1">
      <alignment vertical="center"/>
      <protection hidden="1"/>
    </xf>
    <xf numFmtId="14" fontId="3" fillId="0" borderId="9" xfId="0" applyNumberFormat="1" applyFont="1" applyBorder="1" applyAlignment="1" applyProtection="1">
      <alignment vertical="center"/>
      <protection hidden="1"/>
    </xf>
    <xf numFmtId="3" fontId="14" fillId="3" borderId="1" xfId="0" applyNumberFormat="1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31" fillId="2" borderId="0" xfId="0" applyFont="1" applyFill="1" applyAlignment="1" applyProtection="1">
      <alignment horizontal="center"/>
      <protection locked="0" hidden="1"/>
    </xf>
    <xf numFmtId="0" fontId="14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locked="0" hidden="1"/>
    </xf>
    <xf numFmtId="0" fontId="13" fillId="2" borderId="3" xfId="0" applyFont="1" applyFill="1" applyBorder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57" fillId="2" borderId="31" xfId="0" applyFont="1" applyFill="1" applyBorder="1" applyAlignment="1" applyProtection="1">
      <alignment vertical="center" textRotation="90" wrapText="1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4" fillId="4" borderId="31" xfId="0" applyFont="1" applyFill="1" applyBorder="1" applyAlignment="1" applyProtection="1">
      <alignment horizontal="left" vertical="center"/>
      <protection locked="0"/>
    </xf>
    <xf numFmtId="49" fontId="13" fillId="2" borderId="31" xfId="0" applyNumberFormat="1" applyFont="1" applyFill="1" applyBorder="1" applyAlignment="1" applyProtection="1">
      <alignment horizontal="center" vertical="center"/>
      <protection hidden="1"/>
    </xf>
    <xf numFmtId="49" fontId="13" fillId="2" borderId="7" xfId="0" applyNumberFormat="1" applyFont="1" applyFill="1" applyBorder="1" applyAlignment="1" applyProtection="1">
      <alignment horizontal="center" vertical="center"/>
      <protection hidden="1"/>
    </xf>
    <xf numFmtId="49" fontId="13" fillId="2" borderId="9" xfId="0" applyNumberFormat="1" applyFont="1" applyFill="1" applyBorder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center"/>
      <protection hidden="1"/>
    </xf>
    <xf numFmtId="49" fontId="16" fillId="2" borderId="31" xfId="0" applyNumberFormat="1" applyFont="1" applyFill="1" applyBorder="1" applyAlignment="1" applyProtection="1">
      <alignment horizontal="center"/>
      <protection hidden="1"/>
    </xf>
    <xf numFmtId="0" fontId="17" fillId="2" borderId="31" xfId="0" applyFont="1" applyFill="1" applyBorder="1" applyAlignment="1" applyProtection="1">
      <alignment horizontal="center"/>
      <protection hidden="1"/>
    </xf>
    <xf numFmtId="0" fontId="58" fillId="2" borderId="0" xfId="0" applyFont="1" applyFill="1" applyAlignment="1" applyProtection="1">
      <alignment horizontal="left"/>
      <protection hidden="1"/>
    </xf>
    <xf numFmtId="0" fontId="13" fillId="4" borderId="7" xfId="0" applyFont="1" applyFill="1" applyBorder="1" applyAlignment="1" applyProtection="1">
      <alignment horizontal="left" vertical="center"/>
      <protection locked="0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left" vertical="center"/>
      <protection locked="0"/>
    </xf>
    <xf numFmtId="0" fontId="49" fillId="2" borderId="12" xfId="0" applyFont="1" applyFill="1" applyBorder="1" applyAlignment="1" applyProtection="1">
      <alignment horizontal="center" vertical="center"/>
      <protection hidden="1"/>
    </xf>
    <xf numFmtId="0" fontId="49" fillId="2" borderId="29" xfId="0" applyFont="1" applyFill="1" applyBorder="1" applyAlignment="1" applyProtection="1">
      <alignment horizontal="center" vertical="center"/>
      <protection hidden="1"/>
    </xf>
    <xf numFmtId="0" fontId="49" fillId="2" borderId="13" xfId="0" applyFont="1" applyFill="1" applyBorder="1" applyAlignment="1" applyProtection="1">
      <alignment horizontal="center" vertical="center"/>
      <protection hidden="1"/>
    </xf>
    <xf numFmtId="14" fontId="14" fillId="4" borderId="31" xfId="0" applyNumberFormat="1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1" fillId="3" borderId="31" xfId="0" applyFont="1" applyFill="1" applyBorder="1" applyAlignment="1" applyProtection="1">
      <alignment horizontal="center"/>
      <protection hidden="1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32" fillId="2" borderId="17" xfId="0" applyFont="1" applyFill="1" applyBorder="1" applyAlignment="1" applyProtection="1">
      <alignment horizontal="center" vertical="center"/>
      <protection hidden="1"/>
    </xf>
    <xf numFmtId="0" fontId="45" fillId="2" borderId="24" xfId="0" applyFont="1" applyFill="1" applyBorder="1" applyAlignment="1" applyProtection="1">
      <alignment horizontal="center" vertical="center"/>
      <protection hidden="1"/>
    </xf>
    <xf numFmtId="0" fontId="45" fillId="2" borderId="25" xfId="0" applyFont="1" applyFill="1" applyBorder="1" applyAlignment="1" applyProtection="1">
      <alignment horizontal="center" vertical="center"/>
      <protection hidden="1"/>
    </xf>
    <xf numFmtId="0" fontId="14" fillId="2" borderId="16" xfId="0" applyFont="1" applyFill="1" applyBorder="1" applyAlignment="1" applyProtection="1">
      <alignment horizontal="center" vertical="center"/>
      <protection hidden="1"/>
    </xf>
    <xf numFmtId="0" fontId="14" fillId="2" borderId="28" xfId="0" applyFont="1" applyFill="1" applyBorder="1" applyAlignment="1" applyProtection="1">
      <alignment horizontal="center" vertical="center"/>
      <protection hidden="1"/>
    </xf>
    <xf numFmtId="0" fontId="14" fillId="2" borderId="17" xfId="0" applyFont="1" applyFill="1" applyBorder="1" applyAlignment="1" applyProtection="1">
      <alignment horizontal="center" vertical="center"/>
      <protection hidden="1"/>
    </xf>
    <xf numFmtId="0" fontId="49" fillId="2" borderId="24" xfId="0" applyFont="1" applyFill="1" applyBorder="1" applyAlignment="1" applyProtection="1">
      <alignment horizontal="center" vertical="center"/>
      <protection hidden="1"/>
    </xf>
    <xf numFmtId="0" fontId="49" fillId="2" borderId="25" xfId="0" applyFont="1" applyFill="1" applyBorder="1" applyAlignment="1" applyProtection="1">
      <alignment horizontal="center" vertical="center"/>
      <protection hidden="1"/>
    </xf>
    <xf numFmtId="0" fontId="13" fillId="2" borderId="18" xfId="0" applyFont="1" applyFill="1" applyBorder="1" applyAlignment="1" applyProtection="1">
      <alignment horizontal="left" vertical="center"/>
      <protection hidden="1"/>
    </xf>
    <xf numFmtId="0" fontId="13" fillId="2" borderId="19" xfId="0" applyFont="1" applyFill="1" applyBorder="1" applyAlignment="1" applyProtection="1">
      <alignment horizontal="left" vertical="center"/>
      <protection hidden="1"/>
    </xf>
    <xf numFmtId="0" fontId="13" fillId="2" borderId="22" xfId="0" applyFont="1" applyFill="1" applyBorder="1" applyAlignment="1" applyProtection="1">
      <alignment horizontal="left" vertical="center"/>
      <protection hidden="1"/>
    </xf>
    <xf numFmtId="0" fontId="13" fillId="2" borderId="23" xfId="0" applyFont="1" applyFill="1" applyBorder="1" applyAlignment="1" applyProtection="1">
      <alignment horizontal="left" vertical="center"/>
      <protection hidden="1"/>
    </xf>
    <xf numFmtId="0" fontId="13" fillId="2" borderId="43" xfId="0" applyFont="1" applyFill="1" applyBorder="1" applyAlignment="1" applyProtection="1">
      <alignment horizontal="center"/>
      <protection hidden="1"/>
    </xf>
    <xf numFmtId="0" fontId="13" fillId="2" borderId="50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40" fillId="2" borderId="44" xfId="0" applyFont="1" applyFill="1" applyBorder="1" applyAlignment="1" applyProtection="1">
      <alignment horizontal="center" vertical="center"/>
      <protection hidden="1"/>
    </xf>
    <xf numFmtId="0" fontId="40" fillId="2" borderId="45" xfId="0" applyFont="1" applyFill="1" applyBorder="1" applyAlignment="1" applyProtection="1">
      <alignment horizontal="center" vertical="center"/>
      <protection hidden="1"/>
    </xf>
    <xf numFmtId="0" fontId="40" fillId="2" borderId="4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3" fillId="2" borderId="40" xfId="0" applyFont="1" applyFill="1" applyBorder="1" applyAlignment="1" applyProtection="1">
      <alignment horizontal="center"/>
      <protection hidden="1"/>
    </xf>
    <xf numFmtId="0" fontId="13" fillId="2" borderId="41" xfId="0" applyFont="1" applyFill="1" applyBorder="1" applyAlignment="1" applyProtection="1">
      <alignment horizontal="center"/>
      <protection hidden="1"/>
    </xf>
    <xf numFmtId="0" fontId="13" fillId="2" borderId="39" xfId="0" applyFont="1" applyFill="1" applyBorder="1" applyAlignment="1" applyProtection="1">
      <alignment horizontal="center"/>
      <protection hidden="1"/>
    </xf>
    <xf numFmtId="0" fontId="13" fillId="2" borderId="42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left" vertical="center"/>
      <protection hidden="1"/>
    </xf>
    <xf numFmtId="49" fontId="44" fillId="2" borderId="10" xfId="0" applyNumberFormat="1" applyFont="1" applyFill="1" applyBorder="1" applyAlignment="1">
      <alignment horizontal="center"/>
    </xf>
    <xf numFmtId="0" fontId="44" fillId="2" borderId="12" xfId="0" applyFont="1" applyFill="1" applyBorder="1" applyAlignment="1">
      <alignment horizontal="center"/>
    </xf>
    <xf numFmtId="0" fontId="44" fillId="2" borderId="13" xfId="0" applyFont="1" applyFill="1" applyBorder="1" applyAlignment="1">
      <alignment horizontal="center"/>
    </xf>
    <xf numFmtId="0" fontId="39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8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6" fillId="0" borderId="5" xfId="0" applyFont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</cellXfs>
  <cellStyles count="6">
    <cellStyle name="Hyperlink" xfId="1" builtinId="8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5" xr:uid="{00000000-0005-0000-0000-000004000000}"/>
    <cellStyle name="Standaard_Blad1" xfId="4" xr:uid="{00000000-0005-0000-0000-000005000000}"/>
  </cellStyles>
  <dxfs count="112"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0000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ont>
        <color theme="0" tint="-0.2499465926084170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theme="0" tint="-0.24994659260841701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92D050"/>
      </font>
      <fill>
        <patternFill>
          <bgColor rgb="FF92D050"/>
        </patternFill>
      </fill>
    </dxf>
    <dxf>
      <font>
        <b/>
        <i val="0"/>
        <color auto="1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theme="9" tint="0.59996337778862885"/>
        </patternFill>
      </fill>
    </dxf>
    <dxf>
      <font>
        <color theme="0"/>
      </font>
    </dxf>
    <dxf>
      <font>
        <color theme="0"/>
      </font>
    </dxf>
    <dxf>
      <font>
        <color rgb="FF92D050"/>
      </font>
      <fill>
        <patternFill>
          <bgColor rgb="FF92D050"/>
        </patternFill>
      </fill>
    </dxf>
    <dxf>
      <font>
        <color auto="1"/>
      </font>
    </dxf>
    <dxf>
      <font>
        <color theme="0"/>
      </font>
    </dxf>
    <dxf>
      <font>
        <color rgb="FF92D05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FFFFFF"/>
      <color rgb="FFFFC7CE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176137</xdr:rowOff>
    </xdr:from>
    <xdr:to>
      <xdr:col>2</xdr:col>
      <xdr:colOff>187952</xdr:colOff>
      <xdr:row>5</xdr:row>
      <xdr:rowOff>146807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AE57A35-CEC9-4A11-B0C0-29CE76177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76137"/>
          <a:ext cx="1369052" cy="1304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1971675</xdr:colOff>
      <xdr:row>3</xdr:row>
      <xdr:rowOff>180975</xdr:rowOff>
    </xdr:from>
    <xdr:to>
      <xdr:col>7</xdr:col>
      <xdr:colOff>4933950</xdr:colOff>
      <xdr:row>10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B3B8C69-302F-4F2F-B229-9136A4F2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0175" y="733425"/>
          <a:ext cx="2962275" cy="12858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</xdr:row>
      <xdr:rowOff>180976</xdr:rowOff>
    </xdr:from>
    <xdr:to>
      <xdr:col>7</xdr:col>
      <xdr:colOff>1733549</xdr:colOff>
      <xdr:row>10</xdr:row>
      <xdr:rowOff>137631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8A13E31-C1A5-4E22-8DD3-3CDB8FF5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0" y="733426"/>
          <a:ext cx="2876549" cy="12901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b7b6e3e8f1a0942e/10%20=%20Het%20TentoonstellingsProgramma/2022%20Tentoonstellingsprogramma/15%20=%20Digitaal%20Inschrijfformulier/Leeg%20Inschrijfformulier/Extra%20Leeg%20Inschrijfformulieren/XXXX-Leeg-Inschrijfformulier%20Versie%202021-06.xlsm?9F8213C4" TargetMode="External"/><Relationship Id="rId1" Type="http://schemas.openxmlformats.org/officeDocument/2006/relationships/externalLinkPath" Target="file:///\\9F8213C4\XXXX-Leeg-Inschrijfformulier%20Versie%202021-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chrijfformulier"/>
      <sheetName val="Handleiding"/>
      <sheetName val="Verenigingen"/>
      <sheetName val="Totaaloverzicht"/>
      <sheetName val="Inschijfgeld ed"/>
    </sheetNames>
    <sheetDataSet>
      <sheetData sheetId="0"/>
      <sheetData sheetId="1"/>
      <sheetData sheetId="2"/>
      <sheetData sheetId="3"/>
      <sheetData sheetId="4">
        <row r="3">
          <cell r="B3" t="str">
            <v>Ja</v>
          </cell>
        </row>
        <row r="4">
          <cell r="B4" t="str">
            <v>Nee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raagprogramma 2010-2015 kleur en postuur 15-02-2010_1" connectionId="1" xr16:uid="{00000000-0016-0000-01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raagprogramma 2010-2015 kleur en postuur 15-02-2010_2" connectionId="2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onze-vogels-sittar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U83"/>
  <sheetViews>
    <sheetView zoomScale="115" zoomScaleNormal="115" workbookViewId="0">
      <selection activeCell="E9" sqref="E9:G9"/>
    </sheetView>
  </sheetViews>
  <sheetFormatPr defaultColWidth="9.109375" defaultRowHeight="11.4" x14ac:dyDescent="0.2"/>
  <cols>
    <col min="1" max="1" width="7" style="4" customWidth="1"/>
    <col min="2" max="2" width="22.5546875" style="21" customWidth="1"/>
    <col min="3" max="3" width="5.6640625" style="5" customWidth="1"/>
    <col min="4" max="4" width="33.6640625" style="5" customWidth="1"/>
    <col min="5" max="6" width="6.6640625" style="5" customWidth="1"/>
    <col min="7" max="7" width="9.109375" style="5" bestFit="1" customWidth="1"/>
    <col min="8" max="8" width="7.6640625" style="5" customWidth="1"/>
    <col min="9" max="9" width="8" style="5" bestFit="1" customWidth="1"/>
    <col min="10" max="10" width="6.6640625" style="5" customWidth="1"/>
    <col min="11" max="11" width="7.88671875" style="5" customWidth="1"/>
    <col min="12" max="12" width="12" style="5" bestFit="1" customWidth="1"/>
    <col min="13" max="13" width="11.5546875" style="5" customWidth="1"/>
    <col min="14" max="17" width="4.6640625" style="7" hidden="1" customWidth="1"/>
    <col min="18" max="18" width="10.109375" style="7" hidden="1" customWidth="1"/>
    <col min="19" max="19" width="10.44140625" style="7" hidden="1" customWidth="1"/>
    <col min="20" max="22" width="4.6640625" style="7" hidden="1" customWidth="1"/>
    <col min="23" max="31" width="9.109375" style="7" hidden="1" customWidth="1"/>
    <col min="32" max="32" width="10.5546875" style="5" hidden="1" customWidth="1"/>
    <col min="33" max="33" width="1.6640625" style="5" customWidth="1"/>
    <col min="34" max="34" width="34.6640625" style="4" customWidth="1"/>
    <col min="35" max="35" width="38.6640625" style="5" customWidth="1"/>
    <col min="36" max="36" width="9.109375" style="5" bestFit="1" customWidth="1"/>
    <col min="37" max="37" width="9.109375" style="5" hidden="1" customWidth="1"/>
    <col min="38" max="38" width="9.109375" style="4" hidden="1" customWidth="1"/>
    <col min="39" max="39" width="11.5546875" style="4" hidden="1" customWidth="1"/>
    <col min="40" max="40" width="9.109375" style="4" hidden="1" customWidth="1"/>
    <col min="41" max="41" width="11" style="4" hidden="1" customWidth="1"/>
    <col min="42" max="43" width="2.88671875" style="4" hidden="1" customWidth="1"/>
    <col min="44" max="44" width="4.6640625" style="4" hidden="1" customWidth="1"/>
    <col min="45" max="45" width="3.5546875" style="4" hidden="1" customWidth="1"/>
    <col min="46" max="46" width="3.6640625" style="4" hidden="1" customWidth="1"/>
    <col min="47" max="47" width="9.109375" style="5" hidden="1" customWidth="1"/>
    <col min="48" max="16384" width="9.109375" style="5"/>
  </cols>
  <sheetData>
    <row r="1" spans="1:36" ht="27.75" customHeight="1" x14ac:dyDescent="0.45">
      <c r="A1" s="245" t="s">
        <v>3522</v>
      </c>
      <c r="B1" s="246" t="str">
        <f>'Inschijfgeld ed'!B31</f>
        <v>v.v."Onze Vogels" Sittard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36" ht="27.75" customHeight="1" x14ac:dyDescent="0.45">
      <c r="A2" s="245"/>
      <c r="B2" s="246" t="str">
        <f>'Inschijfgeld ed'!B32</f>
        <v>Sittard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36" ht="13.8" x14ac:dyDescent="0.25">
      <c r="A3" s="245"/>
      <c r="B3" s="247" t="str">
        <f>'Inschijfgeld ed'!B33</f>
        <v>AANGESLOTEN BIJ DE NEDERLANDSE BOND VAN VOGELLIEFHEBBERS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36" ht="15" customHeight="1" thickBot="1" x14ac:dyDescent="0.25">
      <c r="A4" s="245"/>
      <c r="B4" s="7"/>
      <c r="C4" s="8"/>
      <c r="D4" s="8"/>
      <c r="E4" s="4"/>
      <c r="F4" s="4"/>
      <c r="G4" s="4"/>
      <c r="H4" s="4"/>
      <c r="I4" s="4"/>
      <c r="J4" s="4"/>
      <c r="K4" s="4"/>
      <c r="L4" s="4"/>
      <c r="M4" s="36"/>
    </row>
    <row r="5" spans="1:36" ht="20.25" customHeight="1" x14ac:dyDescent="0.3">
      <c r="A5" s="145" t="s">
        <v>3409</v>
      </c>
      <c r="B5" s="248" t="s">
        <v>27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AH5" s="260" t="s">
        <v>3318</v>
      </c>
      <c r="AI5" s="261"/>
      <c r="AJ5" s="262"/>
    </row>
    <row r="6" spans="1:36" ht="20.25" customHeight="1" thickBot="1" x14ac:dyDescent="0.35">
      <c r="A6" s="144" t="s">
        <v>3409</v>
      </c>
      <c r="B6" s="248" t="str">
        <f>'Inschijfgeld ed'!B35</f>
        <v>Open Grensregio Vogelshow</v>
      </c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AH6" s="271" t="s">
        <v>3372</v>
      </c>
      <c r="AI6" s="272"/>
      <c r="AJ6" s="273"/>
    </row>
    <row r="7" spans="1:36" ht="13.5" customHeight="1" thickBot="1" x14ac:dyDescent="0.25">
      <c r="A7" s="126" t="s">
        <v>3417</v>
      </c>
      <c r="B7" s="253" t="s">
        <v>3273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O7" s="7">
        <f>O8+O18</f>
        <v>0</v>
      </c>
      <c r="R7" s="7" t="s">
        <v>35</v>
      </c>
      <c r="AH7" s="103" t="s">
        <v>3373</v>
      </c>
      <c r="AI7" s="104" t="s">
        <v>3394</v>
      </c>
      <c r="AJ7" s="102" t="s">
        <v>3374</v>
      </c>
    </row>
    <row r="8" spans="1:36" ht="15" customHeight="1" x14ac:dyDescent="0.25">
      <c r="A8" s="127" t="s">
        <v>3409</v>
      </c>
      <c r="B8" s="128" t="s">
        <v>28</v>
      </c>
      <c r="C8" s="249"/>
      <c r="D8" s="249"/>
      <c r="E8" s="254" t="s">
        <v>44</v>
      </c>
      <c r="F8" s="254"/>
      <c r="G8" s="255"/>
      <c r="H8" s="255"/>
      <c r="I8" s="255"/>
      <c r="J8" s="255"/>
      <c r="K8" s="255"/>
      <c r="L8" s="255"/>
      <c r="M8" s="255"/>
      <c r="O8" s="7">
        <f>LEN(C8)</f>
        <v>0</v>
      </c>
      <c r="P8" s="7">
        <f>IF(O8=4,0,IF(C8="",0,LEN(C8)))</f>
        <v>0</v>
      </c>
      <c r="R8" s="7" t="s">
        <v>34</v>
      </c>
      <c r="AA8" s="7" t="s">
        <v>3512</v>
      </c>
      <c r="AH8" s="276" t="s">
        <v>3390</v>
      </c>
      <c r="AI8" s="277"/>
      <c r="AJ8" s="101" t="s">
        <v>3392</v>
      </c>
    </row>
    <row r="9" spans="1:36" ht="15" customHeight="1" x14ac:dyDescent="0.2">
      <c r="A9" s="127" t="s">
        <v>3409</v>
      </c>
      <c r="B9" s="128" t="s">
        <v>29</v>
      </c>
      <c r="C9" s="249"/>
      <c r="D9" s="249"/>
      <c r="E9" s="213" t="s">
        <v>23</v>
      </c>
      <c r="F9" s="213"/>
      <c r="G9" s="211"/>
      <c r="H9" s="162">
        <f>G68</f>
        <v>0</v>
      </c>
      <c r="I9" s="250" t="s">
        <v>12</v>
      </c>
      <c r="J9" s="250"/>
      <c r="K9" s="163">
        <f>IF(C20="Ja",'Inschijfgeld ed'!B9,'Inschijfgeld ed'!B8)</f>
        <v>2.25</v>
      </c>
      <c r="L9" s="164" t="s">
        <v>13</v>
      </c>
      <c r="M9" s="165">
        <f>H9*K9</f>
        <v>0</v>
      </c>
      <c r="O9" s="7">
        <f>LEN(C9)</f>
        <v>0</v>
      </c>
      <c r="P9" s="7">
        <f>IF(O9&lt;10,0,IF(C9="",0,LEN(C9)))</f>
        <v>0</v>
      </c>
      <c r="AH9" s="264" t="s">
        <v>3389</v>
      </c>
      <c r="AI9" s="265"/>
      <c r="AJ9" s="99" t="s">
        <v>3393</v>
      </c>
    </row>
    <row r="10" spans="1:36" ht="15" customHeight="1" x14ac:dyDescent="0.2">
      <c r="A10" s="127" t="s">
        <v>3409</v>
      </c>
      <c r="B10" s="128" t="s">
        <v>3508</v>
      </c>
      <c r="C10" s="249"/>
      <c r="D10" s="249"/>
      <c r="E10" s="213" t="s">
        <v>22</v>
      </c>
      <c r="F10" s="213"/>
      <c r="G10" s="211"/>
      <c r="H10" s="162">
        <f>H68</f>
        <v>0</v>
      </c>
      <c r="I10" s="250" t="s">
        <v>12</v>
      </c>
      <c r="J10" s="250"/>
      <c r="K10" s="163">
        <f>IF(Y10="Nee",0,IF(C20="Ja",'Inschijfgeld ed'!B17,'Inschijfgeld ed'!B16))</f>
        <v>4.5</v>
      </c>
      <c r="L10" s="164" t="s">
        <v>13</v>
      </c>
      <c r="M10" s="165">
        <f>H10*K10</f>
        <v>0</v>
      </c>
      <c r="O10" s="7">
        <f>LEN(C10)</f>
        <v>0</v>
      </c>
      <c r="P10" s="7">
        <f>IF(O10&lt;45,0,IF(C10="",0,LEN(C10)))</f>
        <v>0</v>
      </c>
      <c r="T10" s="256" t="s">
        <v>3511</v>
      </c>
      <c r="U10" s="256"/>
      <c r="V10" s="256"/>
      <c r="W10" s="256"/>
      <c r="X10" s="256"/>
      <c r="Y10" s="7" t="str">
        <f>'Inschijfgeld ed'!B63</f>
        <v>Ja</v>
      </c>
      <c r="AH10" s="264" t="s">
        <v>3513</v>
      </c>
      <c r="AI10" s="265"/>
      <c r="AJ10" s="99" t="s">
        <v>3375</v>
      </c>
    </row>
    <row r="11" spans="1:36" ht="15" customHeight="1" x14ac:dyDescent="0.2">
      <c r="A11" s="127" t="s">
        <v>3409</v>
      </c>
      <c r="B11" s="128" t="s">
        <v>3509</v>
      </c>
      <c r="C11" s="217"/>
      <c r="D11" s="218"/>
      <c r="E11" s="220" t="s">
        <v>21</v>
      </c>
      <c r="F11" s="221"/>
      <c r="G11" s="222"/>
      <c r="H11" s="162">
        <f>I68</f>
        <v>0</v>
      </c>
      <c r="I11" s="251" t="s">
        <v>12</v>
      </c>
      <c r="J11" s="252"/>
      <c r="K11" s="163">
        <f>IF(Y11="Nee",0,IF(C20="Ja",'Inschijfgeld ed'!B13,'Inschijfgeld ed'!B12))</f>
        <v>9</v>
      </c>
      <c r="L11" s="164" t="s">
        <v>13</v>
      </c>
      <c r="M11" s="165">
        <f>H11*K11</f>
        <v>0</v>
      </c>
      <c r="O11" s="7">
        <f>LEN(C11)</f>
        <v>0</v>
      </c>
      <c r="P11" s="7">
        <f>IF(O11&lt;45,0,IF(C11="",0,LEN(C11)))</f>
        <v>0</v>
      </c>
      <c r="Q11" s="5"/>
      <c r="T11" s="282" t="str">
        <f>IF(C11="", C10 &amp; " " &amp; C12,C10 &amp; " " &amp; C11 &amp; " " &amp; C12)</f>
        <v xml:space="preserve"> </v>
      </c>
      <c r="U11" s="282"/>
      <c r="V11" s="282"/>
      <c r="W11" s="282"/>
      <c r="X11" s="282"/>
      <c r="Y11" s="7" t="str">
        <f>'Inschijfgeld ed'!B65</f>
        <v>Ja</v>
      </c>
      <c r="AH11" s="264" t="s">
        <v>3514</v>
      </c>
      <c r="AI11" s="265"/>
      <c r="AJ11" s="99" t="s">
        <v>3376</v>
      </c>
    </row>
    <row r="12" spans="1:36" ht="15" customHeight="1" x14ac:dyDescent="0.2">
      <c r="A12" s="127" t="s">
        <v>3409</v>
      </c>
      <c r="B12" s="128" t="s">
        <v>3510</v>
      </c>
      <c r="C12" s="219"/>
      <c r="D12" s="218"/>
      <c r="E12" s="220" t="s">
        <v>2886</v>
      </c>
      <c r="F12" s="221"/>
      <c r="G12" s="222"/>
      <c r="H12" s="162">
        <f>J68</f>
        <v>0</v>
      </c>
      <c r="I12" s="251" t="s">
        <v>12</v>
      </c>
      <c r="J12" s="252"/>
      <c r="K12" s="163">
        <f>IF(Y12="Nee",0,IF(C20="Ja",'Inschijfgeld ed'!B9,'Inschijfgeld ed'!B8))</f>
        <v>2.25</v>
      </c>
      <c r="L12" s="164" t="s">
        <v>13</v>
      </c>
      <c r="M12" s="165">
        <f>H12*K12</f>
        <v>0</v>
      </c>
      <c r="O12" s="7">
        <f>LEN(C12)</f>
        <v>0</v>
      </c>
      <c r="P12" s="7">
        <f>IF(O12&lt;45,0,IF(C12="",0,LEN(C12)))</f>
        <v>0</v>
      </c>
      <c r="Q12" s="5"/>
      <c r="Y12" s="7" t="str">
        <f>'Inschijfgeld ed'!B67</f>
        <v>Ja</v>
      </c>
      <c r="AH12" s="264" t="s">
        <v>3515</v>
      </c>
      <c r="AI12" s="265"/>
      <c r="AJ12" s="99" t="s">
        <v>3377</v>
      </c>
    </row>
    <row r="13" spans="1:36" ht="15" customHeight="1" x14ac:dyDescent="0.2">
      <c r="A13" s="127" t="s">
        <v>3409</v>
      </c>
      <c r="B13" s="128" t="s">
        <v>9</v>
      </c>
      <c r="C13" s="249"/>
      <c r="D13" s="249"/>
      <c r="E13" s="220" t="s">
        <v>352</v>
      </c>
      <c r="F13" s="221"/>
      <c r="G13" s="222"/>
      <c r="H13" s="162">
        <f>K68</f>
        <v>0</v>
      </c>
      <c r="I13" s="251" t="s">
        <v>12</v>
      </c>
      <c r="J13" s="252"/>
      <c r="K13" s="163">
        <f>IF(Y13="Nee",0,IF(C20="Ja",'Inschijfgeld ed'!B9,'Inschijfgeld ed'!B8))</f>
        <v>0</v>
      </c>
      <c r="L13" s="164" t="s">
        <v>13</v>
      </c>
      <c r="M13" s="165">
        <f>H13*K13</f>
        <v>0</v>
      </c>
      <c r="O13" s="7">
        <f t="shared" ref="O13:O19" si="0">LEN(C13)</f>
        <v>0</v>
      </c>
      <c r="P13" s="7">
        <f>IF(O13&lt;30,0,IF(C13="",0,LEN(C13)))</f>
        <v>0</v>
      </c>
      <c r="R13" s="177">
        <f>SUM(M9:M13)</f>
        <v>0</v>
      </c>
      <c r="S13" s="6" t="s">
        <v>3527</v>
      </c>
      <c r="Y13" s="7" t="str">
        <f>'Inschijfgeld ed'!B69</f>
        <v>Nee</v>
      </c>
      <c r="AH13" s="264" t="s">
        <v>3388</v>
      </c>
      <c r="AI13" s="265"/>
      <c r="AJ13" s="99" t="s">
        <v>3378</v>
      </c>
    </row>
    <row r="14" spans="1:36" ht="15" customHeight="1" x14ac:dyDescent="0.2">
      <c r="A14" s="127" t="s">
        <v>3409</v>
      </c>
      <c r="B14" s="128" t="s">
        <v>10</v>
      </c>
      <c r="C14" s="249"/>
      <c r="D14" s="249"/>
      <c r="E14" s="220" t="s">
        <v>24</v>
      </c>
      <c r="F14" s="221"/>
      <c r="G14" s="221"/>
      <c r="H14" s="221"/>
      <c r="I14" s="221"/>
      <c r="J14" s="222"/>
      <c r="K14" s="166"/>
      <c r="L14" s="166"/>
      <c r="M14" s="165">
        <f>IF(C20="Ja",'Inschijfgeld ed'!B21,'Inschijfgeld ed'!B20)</f>
        <v>2.5</v>
      </c>
      <c r="O14" s="7">
        <f t="shared" si="0"/>
        <v>0</v>
      </c>
      <c r="P14" s="7">
        <f>IF(O14=7,0,IF(C14="",0,LEN(C14)))</f>
        <v>0</v>
      </c>
      <c r="AH14" s="264" t="s">
        <v>3387</v>
      </c>
      <c r="AI14" s="265"/>
      <c r="AJ14" s="99" t="s">
        <v>3377</v>
      </c>
    </row>
    <row r="15" spans="1:36" ht="15" customHeight="1" x14ac:dyDescent="0.2">
      <c r="A15" s="127" t="s">
        <v>3409</v>
      </c>
      <c r="B15" s="128" t="s">
        <v>11</v>
      </c>
      <c r="C15" s="249"/>
      <c r="D15" s="249"/>
      <c r="E15" s="214" t="str">
        <f>Z15</f>
        <v>Huurkooien n.v.t.</v>
      </c>
      <c r="F15" s="215"/>
      <c r="G15" s="216"/>
      <c r="H15" s="162">
        <f>M68</f>
        <v>0</v>
      </c>
      <c r="I15" s="251" t="s">
        <v>12</v>
      </c>
      <c r="J15" s="252"/>
      <c r="K15" s="163">
        <f>IF(AL35="Nee",0,IF(C20="Ja",'Inschijfgeld ed'!B26,'Inschijfgeld ed'!B25))</f>
        <v>0</v>
      </c>
      <c r="L15" s="164" t="s">
        <v>13</v>
      </c>
      <c r="M15" s="167">
        <f>H15*K15</f>
        <v>0</v>
      </c>
      <c r="O15" s="7">
        <f t="shared" si="0"/>
        <v>0</v>
      </c>
      <c r="P15" s="7">
        <f>IF(O15&lt;30,0,IF(C15="",0,LEN(C15)))</f>
        <v>0</v>
      </c>
      <c r="R15" s="176">
        <f>M14+M15</f>
        <v>2.5</v>
      </c>
      <c r="S15" s="6" t="s">
        <v>3532</v>
      </c>
      <c r="V15" s="4"/>
      <c r="W15" s="4"/>
      <c r="Y15" s="7">
        <f>IF(AL35="Nee",1,0)</f>
        <v>1</v>
      </c>
      <c r="Z15" s="6" t="str">
        <f>IF(Y15=1,"Huurkooien n.v.t.", "Evt. Huurkooien")</f>
        <v>Huurkooien n.v.t.</v>
      </c>
      <c r="AH15" s="264" t="s">
        <v>3386</v>
      </c>
      <c r="AI15" s="265"/>
      <c r="AJ15" s="99" t="s">
        <v>3378</v>
      </c>
    </row>
    <row r="16" spans="1:36" ht="15" customHeight="1" x14ac:dyDescent="0.2">
      <c r="A16" s="127" t="s">
        <v>3409</v>
      </c>
      <c r="B16" s="128" t="s">
        <v>30</v>
      </c>
      <c r="C16" s="249"/>
      <c r="D16" s="249"/>
      <c r="E16" s="220" t="s">
        <v>2883</v>
      </c>
      <c r="F16" s="221"/>
      <c r="G16" s="221"/>
      <c r="H16" s="257"/>
      <c r="I16" s="258"/>
      <c r="J16" s="258"/>
      <c r="K16" s="259"/>
      <c r="L16" s="164" t="s">
        <v>13</v>
      </c>
      <c r="M16" s="131"/>
      <c r="O16" s="7">
        <f t="shared" si="0"/>
        <v>0</v>
      </c>
      <c r="P16" s="7">
        <f>IF(O16&lt;20,0,IF(C16="",0,LEN(C16)))</f>
        <v>0</v>
      </c>
      <c r="R16" s="176"/>
      <c r="AH16" s="264" t="s">
        <v>3395</v>
      </c>
      <c r="AI16" s="265"/>
      <c r="AJ16" s="99" t="s">
        <v>3379</v>
      </c>
    </row>
    <row r="17" spans="1:46" ht="15" customHeight="1" x14ac:dyDescent="0.2">
      <c r="A17" s="127" t="s">
        <v>3409</v>
      </c>
      <c r="B17" s="128" t="s">
        <v>2884</v>
      </c>
      <c r="C17" s="249"/>
      <c r="D17" s="249"/>
      <c r="E17" s="214" t="s">
        <v>3316</v>
      </c>
      <c r="F17" s="215"/>
      <c r="G17" s="215"/>
      <c r="H17" s="215"/>
      <c r="I17" s="215"/>
      <c r="J17" s="215"/>
      <c r="K17" s="216"/>
      <c r="L17" s="161">
        <f>G69-M68</f>
        <v>0</v>
      </c>
      <c r="M17" s="132" t="s">
        <v>2881</v>
      </c>
      <c r="O17" s="7">
        <f t="shared" si="0"/>
        <v>0</v>
      </c>
      <c r="P17" s="7">
        <f>IF(O17&lt;20,0,IF(C17="",0,LEN(C17)))</f>
        <v>0</v>
      </c>
      <c r="R17" s="7" t="s">
        <v>3526</v>
      </c>
      <c r="AH17" s="264" t="s">
        <v>3397</v>
      </c>
      <c r="AI17" s="265"/>
      <c r="AJ17" s="99" t="s">
        <v>3380</v>
      </c>
    </row>
    <row r="18" spans="1:46" ht="15" customHeight="1" x14ac:dyDescent="0.2">
      <c r="A18" s="127" t="s">
        <v>3409</v>
      </c>
      <c r="B18" s="128" t="s">
        <v>2878</v>
      </c>
      <c r="C18" s="129"/>
      <c r="D18" s="130" t="str">
        <f>IF(C18="","",IFERROR(VLOOKUP(C18,Verenigingen!A4:C452,3,FALSE),"Onbekend"))</f>
        <v/>
      </c>
      <c r="E18" s="223" t="str">
        <f>IF(U18=0,W18,V18)</f>
        <v xml:space="preserve">  </v>
      </c>
      <c r="F18" s="224"/>
      <c r="G18" s="224"/>
      <c r="H18" s="257" t="s">
        <v>3315</v>
      </c>
      <c r="I18" s="258"/>
      <c r="J18" s="258"/>
      <c r="K18" s="259"/>
      <c r="L18" s="134" t="s">
        <v>3303</v>
      </c>
      <c r="M18" s="135">
        <f>S18</f>
        <v>2.5</v>
      </c>
      <c r="O18" s="7">
        <f t="shared" si="0"/>
        <v>0</v>
      </c>
      <c r="P18" s="7">
        <f>IF(O18=3,0,IF(C18="",0,LEN(C18)))</f>
        <v>0</v>
      </c>
      <c r="Q18" s="7">
        <f>IF(D18="Onbekend",1,0)</f>
        <v>0</v>
      </c>
      <c r="R18" s="177">
        <f>'Inschijfgeld ed'!B29</f>
        <v>999.99</v>
      </c>
      <c r="S18" s="177">
        <f>IF(R13&lt;R18,R13+R15+M16,R18+R15+M16)</f>
        <v>2.5</v>
      </c>
      <c r="U18" s="7">
        <f>IF('Inschijfgeld ed'!B49= "Uit",1,0)</f>
        <v>1</v>
      </c>
      <c r="V18" s="7" t="s">
        <v>4062</v>
      </c>
      <c r="W18" s="293" t="s">
        <v>3525</v>
      </c>
      <c r="X18" s="293"/>
      <c r="Y18" s="293"/>
      <c r="AH18" s="264" t="s">
        <v>3385</v>
      </c>
      <c r="AI18" s="265"/>
      <c r="AJ18" s="99" t="s">
        <v>3381</v>
      </c>
    </row>
    <row r="19" spans="1:46" ht="15" customHeight="1" x14ac:dyDescent="0.2">
      <c r="A19" s="127" t="s">
        <v>3409</v>
      </c>
      <c r="B19" s="128" t="s">
        <v>311</v>
      </c>
      <c r="C19" s="129" t="s">
        <v>7962</v>
      </c>
      <c r="D19" s="130" t="str">
        <f>IF(C19="","",IFERROR(VLOOKUP(C19,Verenigingen!F4:G432,2,FALSE),"Onbekend"))</f>
        <v>N.V.T. Wordt niet gevraagd op deze TT</v>
      </c>
      <c r="E19" s="179" t="str">
        <f>S19&amp; " " &amp; X19</f>
        <v>Het max. inschrijfgeld bedraagt (excl. Admi-, portokosten en catalogus):</v>
      </c>
      <c r="F19" s="180"/>
      <c r="G19" s="180"/>
      <c r="H19" s="180"/>
      <c r="I19" s="180"/>
      <c r="J19" s="180"/>
      <c r="K19" s="180"/>
      <c r="L19" s="180"/>
      <c r="M19" s="181">
        <f>R18</f>
        <v>999.99</v>
      </c>
      <c r="N19" s="5"/>
      <c r="O19" s="7">
        <f t="shared" si="0"/>
        <v>3</v>
      </c>
      <c r="P19" s="7">
        <f>IF(O19=3,0,IF(C19="",0,LEN(C19)))</f>
        <v>0</v>
      </c>
      <c r="R19" s="7">
        <f>IF(R18&lt;999.99,1,0)</f>
        <v>0</v>
      </c>
      <c r="S19" s="6" t="s">
        <v>3530</v>
      </c>
      <c r="X19" s="6" t="s">
        <v>3531</v>
      </c>
      <c r="AH19" s="264" t="s">
        <v>3484</v>
      </c>
      <c r="AI19" s="265"/>
      <c r="AJ19" s="99" t="s">
        <v>2908</v>
      </c>
    </row>
    <row r="20" spans="1:46" ht="15" customHeight="1" x14ac:dyDescent="0.2">
      <c r="A20" s="127" t="s">
        <v>3409</v>
      </c>
      <c r="B20" s="128" t="s">
        <v>36</v>
      </c>
      <c r="C20" s="129"/>
      <c r="D20" s="133" t="s">
        <v>3165</v>
      </c>
      <c r="E20" s="286" t="s">
        <v>4071</v>
      </c>
      <c r="F20" s="287"/>
      <c r="G20" s="287"/>
      <c r="H20" s="287"/>
      <c r="I20" s="287"/>
      <c r="J20" s="287"/>
      <c r="K20" s="287"/>
      <c r="L20" s="129" t="s">
        <v>34</v>
      </c>
      <c r="M20" s="195"/>
      <c r="N20" s="5"/>
      <c r="O20" s="7">
        <f>IF(C20="Ja",1,IF(C20="Nee",2,IF(C20="",3)))</f>
        <v>3</v>
      </c>
      <c r="P20" s="7">
        <f>IF(C20= "Ja",1,0)</f>
        <v>0</v>
      </c>
      <c r="T20" s="7" t="str">
        <f>L20</f>
        <v>Nee</v>
      </c>
      <c r="AH20" s="264" t="s">
        <v>3485</v>
      </c>
      <c r="AI20" s="265"/>
      <c r="AJ20" s="99" t="s">
        <v>3382</v>
      </c>
    </row>
    <row r="21" spans="1:46" ht="15" customHeight="1" x14ac:dyDescent="0.2">
      <c r="A21" s="127" t="s">
        <v>3409</v>
      </c>
      <c r="B21" s="128" t="s">
        <v>348</v>
      </c>
      <c r="C21" s="263"/>
      <c r="D21" s="263"/>
      <c r="E21" s="283" t="str">
        <f xml:space="preserve"> "Sluiting inschrijving: " &amp;'Inschijfgeld ed'!B37</f>
        <v>Sluiting inschrijving: 2 november 2025</v>
      </c>
      <c r="F21" s="284"/>
      <c r="G21" s="284"/>
      <c r="H21" s="284"/>
      <c r="I21" s="284"/>
      <c r="J21" s="284"/>
      <c r="K21" s="284"/>
      <c r="L21" s="284"/>
      <c r="M21" s="285"/>
      <c r="O21" s="7">
        <f>LEN(C21)</f>
        <v>0</v>
      </c>
      <c r="Q21" s="198" t="s">
        <v>4082</v>
      </c>
      <c r="R21" s="199"/>
      <c r="AH21" s="264" t="s">
        <v>3396</v>
      </c>
      <c r="AI21" s="265"/>
      <c r="AJ21" s="99" t="s">
        <v>3383</v>
      </c>
    </row>
    <row r="22" spans="1:46" ht="15" customHeight="1" thickBot="1" x14ac:dyDescent="0.25">
      <c r="A22" s="136"/>
      <c r="B22" s="137" t="s">
        <v>43</v>
      </c>
      <c r="C22" s="266" t="s">
        <v>8</v>
      </c>
      <c r="D22" s="266"/>
      <c r="E22" s="138" t="s">
        <v>15</v>
      </c>
      <c r="F22" s="138" t="s">
        <v>17</v>
      </c>
      <c r="G22" s="138" t="s">
        <v>17</v>
      </c>
      <c r="H22" s="138" t="str">
        <f>IF(AM26=0,"Aantal","NVT")</f>
        <v>Aantal</v>
      </c>
      <c r="I22" s="138" t="str">
        <f>IF(AO26=0,"Aantal","NVT")</f>
        <v>Aantal</v>
      </c>
      <c r="J22" s="138" t="str">
        <f>IF(AM31=0,"Aantal","NVT")</f>
        <v>Aantal</v>
      </c>
      <c r="K22" s="138" t="str">
        <f>IF(AO31=0,"Aantal","NVT")</f>
        <v>NVT</v>
      </c>
      <c r="L22" s="138" t="s">
        <v>20</v>
      </c>
      <c r="M22" s="138" t="str">
        <f>IF(AM35=0,"Aantal","NVT")</f>
        <v>NVT</v>
      </c>
      <c r="Q22" s="200">
        <f>IF(J22="NVT",0,1)</f>
        <v>1</v>
      </c>
      <c r="R22" s="201">
        <f>IF(K22="NVT",0,1)</f>
        <v>0</v>
      </c>
      <c r="T22" s="7" t="s">
        <v>3398</v>
      </c>
      <c r="AH22" s="278" t="s">
        <v>3391</v>
      </c>
      <c r="AI22" s="279"/>
      <c r="AJ22" s="100" t="s">
        <v>3384</v>
      </c>
      <c r="AP22" s="292" t="s">
        <v>4069</v>
      </c>
      <c r="AQ22" s="292"/>
      <c r="AR22" s="292"/>
      <c r="AS22" s="292"/>
    </row>
    <row r="23" spans="1:46" ht="10.5" customHeight="1" thickBot="1" x14ac:dyDescent="0.25">
      <c r="A23" s="136"/>
      <c r="B23" s="139" t="s">
        <v>3506</v>
      </c>
      <c r="C23" s="225" t="s">
        <v>3317</v>
      </c>
      <c r="D23" s="225"/>
      <c r="E23" s="138" t="s">
        <v>14</v>
      </c>
      <c r="F23" s="138" t="s">
        <v>347</v>
      </c>
      <c r="G23" s="138" t="s">
        <v>19</v>
      </c>
      <c r="H23" s="138" t="s">
        <v>18</v>
      </c>
      <c r="I23" s="138" t="s">
        <v>16</v>
      </c>
      <c r="J23" s="138" t="s">
        <v>2885</v>
      </c>
      <c r="K23" s="138" t="s">
        <v>3404</v>
      </c>
      <c r="L23" s="138" t="s">
        <v>7</v>
      </c>
      <c r="M23" s="138" t="s">
        <v>25</v>
      </c>
      <c r="O23" s="7" t="s">
        <v>3400</v>
      </c>
      <c r="P23" s="7" t="s">
        <v>3401</v>
      </c>
      <c r="Q23" s="7" t="s">
        <v>3402</v>
      </c>
      <c r="R23" s="7" t="s">
        <v>3403</v>
      </c>
      <c r="S23" s="7" t="s">
        <v>3404</v>
      </c>
      <c r="T23" s="7" t="s">
        <v>3399</v>
      </c>
      <c r="U23" s="7" t="s">
        <v>337</v>
      </c>
      <c r="V23" s="7" t="s">
        <v>3419</v>
      </c>
      <c r="W23" s="7" t="s">
        <v>3405</v>
      </c>
      <c r="X23" s="7" t="s">
        <v>3406</v>
      </c>
      <c r="Y23" s="7" t="s">
        <v>3407</v>
      </c>
      <c r="Z23" s="7" t="s">
        <v>3408</v>
      </c>
      <c r="AB23" s="7" t="s">
        <v>20</v>
      </c>
      <c r="AP23" s="4" t="s">
        <v>4067</v>
      </c>
      <c r="AQ23" s="4" t="s">
        <v>4068</v>
      </c>
      <c r="AR23" s="4" t="s">
        <v>3403</v>
      </c>
      <c r="AS23" s="4" t="s">
        <v>3404</v>
      </c>
      <c r="AT23" s="4" t="s">
        <v>4166</v>
      </c>
    </row>
    <row r="24" spans="1:46" ht="15" customHeight="1" thickBot="1" x14ac:dyDescent="0.25">
      <c r="A24" s="140" t="s">
        <v>3409</v>
      </c>
      <c r="B24" s="141"/>
      <c r="C24" s="211" t="str">
        <f>IF(B24="","",IF(ISERROR(VLOOKUP(Inschrijfformulier!B24,Vraagprogramma!A:B,2,FALSE)),"Onbekend",(VLOOKUP(Inschrijfformulier!B24,Vraagprogramma!A:B,2,FALSE))))</f>
        <v/>
      </c>
      <c r="D24" s="211"/>
      <c r="E24" s="127" t="str">
        <f>IF(24=" "," ",IF(ISERROR(VLOOKUP(Inschrijfformulier!C24,Vraagprogramma!B:D,3,FALSE))," ",(VLOOKUP(Inschrijfformulier!C24,Vraagprogramma!B:D,3,FALSE))))</f>
        <v xml:space="preserve"> </v>
      </c>
      <c r="F24" s="127" t="str">
        <f>IF(24=" "," ",IF(ISERROR(VLOOKUP(Inschrijfformulier!C24,Vraagprogramma!B:E,4,FALSE))," ",(VLOOKUP(Inschrijfformulier!C24,Vraagprogramma!B:E,4,FALSE))))</f>
        <v xml:space="preserve"> </v>
      </c>
      <c r="G24" s="142"/>
      <c r="H24" s="142"/>
      <c r="I24" s="142"/>
      <c r="J24" s="142"/>
      <c r="K24" s="142"/>
      <c r="L24" s="143"/>
      <c r="M24" s="142"/>
      <c r="N24" s="7">
        <f>IF(T24&gt;0,1,0)</f>
        <v>0</v>
      </c>
      <c r="O24" s="7">
        <f t="shared" ref="O24:O67" si="1">LEN(G24)</f>
        <v>0</v>
      </c>
      <c r="P24" s="7">
        <f t="shared" ref="P24:P67" si="2">LEN(H24)</f>
        <v>0</v>
      </c>
      <c r="Q24" s="7">
        <f t="shared" ref="Q24:Q67" si="3">LEN(I24)</f>
        <v>0</v>
      </c>
      <c r="R24" s="7">
        <f t="shared" ref="R24:R67" si="4">LEN(J24)</f>
        <v>0</v>
      </c>
      <c r="S24" s="7">
        <f t="shared" ref="S24:S67" si="5">LEN(K24)</f>
        <v>0</v>
      </c>
      <c r="T24" s="7">
        <f t="shared" ref="T24:T67" si="6">G24+(H24*2)+(I24*4)+J24+K24</f>
        <v>0</v>
      </c>
      <c r="U24" s="7">
        <f t="shared" ref="U24:U67" si="7">IF(B24="",0,1)</f>
        <v>0</v>
      </c>
      <c r="V24" s="7">
        <f>IF(C24="Onbekend",1,0)</f>
        <v>0</v>
      </c>
      <c r="W24" s="7">
        <f t="shared" ref="W24:W67" si="8">T24+U24</f>
        <v>0</v>
      </c>
      <c r="X24" s="7">
        <f t="shared" ref="X24:X67" si="9">IF(B24&lt;&gt;"",1,0)</f>
        <v>0</v>
      </c>
      <c r="Y24" s="7">
        <f t="shared" ref="Y24:Y67" si="10">IF(T24&gt;0,1,0)</f>
        <v>0</v>
      </c>
      <c r="Z24" s="7">
        <f>IF(Y24=1,IF(X24=1,2,1),0)</f>
        <v>0</v>
      </c>
      <c r="AA24" s="7">
        <f t="shared" ref="AA24:AA69" si="11">AB24+U24+N24</f>
        <v>0</v>
      </c>
      <c r="AB24" s="7">
        <f t="shared" ref="AB24:AB67" si="12">IF(L24&lt;&gt;"",1,0)</f>
        <v>0</v>
      </c>
      <c r="AC24" s="7">
        <f>AA24+AB24</f>
        <v>0</v>
      </c>
      <c r="AD24" s="7">
        <f t="shared" ref="AD24:AD68" si="13">IF(AC24=0,1,0)</f>
        <v>1</v>
      </c>
      <c r="AE24" s="7">
        <f>IF(AD24=1,0,0)</f>
        <v>0</v>
      </c>
      <c r="AF24" s="5">
        <v>38</v>
      </c>
      <c r="AH24" s="274" t="s">
        <v>3410</v>
      </c>
      <c r="AI24" s="275"/>
      <c r="AJ24" s="102" t="s">
        <v>3411</v>
      </c>
      <c r="AK24" s="5" t="s">
        <v>3512</v>
      </c>
      <c r="AL24" s="290" t="s">
        <v>4066</v>
      </c>
      <c r="AM24" s="291"/>
      <c r="AN24" s="288" t="s">
        <v>4065</v>
      </c>
      <c r="AO24" s="289"/>
      <c r="AP24" s="4">
        <f>IF($AM$26=1,IF(H24&gt;0,3,0),0)</f>
        <v>0</v>
      </c>
      <c r="AQ24" s="4">
        <f>IF($AO$26=1,IF(I24&gt;0,3,0),0)</f>
        <v>0</v>
      </c>
      <c r="AR24" s="4">
        <f>IF($AM$31=1,IF(J24&gt;0,3,0),0)</f>
        <v>0</v>
      </c>
      <c r="AS24" s="4">
        <f>IF($AO$31=1,IF(K24&gt;0,3,0),0)</f>
        <v>0</v>
      </c>
      <c r="AT24" s="4">
        <f>IF($AM$35=1,IF(M24&gt;0,3,0),0)</f>
        <v>0</v>
      </c>
    </row>
    <row r="25" spans="1:46" ht="15" customHeight="1" x14ac:dyDescent="0.2">
      <c r="A25" s="140" t="s">
        <v>3409</v>
      </c>
      <c r="B25" s="141"/>
      <c r="C25" s="211" t="str">
        <f>IF(B25="","",IF(ISERROR(VLOOKUP(Inschrijfformulier!B25,Vraagprogramma!A:B,2,FALSE)),"Onbekend",(VLOOKUP(Inschrijfformulier!B25,Vraagprogramma!A:B,2,FALSE))))</f>
        <v/>
      </c>
      <c r="D25" s="211"/>
      <c r="E25" s="127" t="str">
        <f>IF(24=" "," ",IF(ISERROR(VLOOKUP(Inschrijfformulier!C25,Vraagprogramma!B:D,3,FALSE))," ",(VLOOKUP(Inschrijfformulier!C25,Vraagprogramma!B:D,3,FALSE))))</f>
        <v xml:space="preserve"> </v>
      </c>
      <c r="F25" s="127" t="str">
        <f>IF(24=" "," ",IF(ISERROR(VLOOKUP(Inschrijfformulier!C25,Vraagprogramma!B:E,4,FALSE))," ",(VLOOKUP(Inschrijfformulier!C25,Vraagprogramma!B:E,4,FALSE))))</f>
        <v xml:space="preserve"> </v>
      </c>
      <c r="G25" s="142"/>
      <c r="H25" s="142"/>
      <c r="I25" s="142"/>
      <c r="J25" s="142"/>
      <c r="K25" s="142"/>
      <c r="L25" s="143"/>
      <c r="M25" s="142"/>
      <c r="N25" s="7">
        <f t="shared" ref="N25:N69" si="14">IF(T25&gt;0,1,0)</f>
        <v>0</v>
      </c>
      <c r="O25" s="7">
        <f t="shared" si="1"/>
        <v>0</v>
      </c>
      <c r="P25" s="7">
        <f t="shared" si="2"/>
        <v>0</v>
      </c>
      <c r="Q25" s="7">
        <f t="shared" si="3"/>
        <v>0</v>
      </c>
      <c r="R25" s="7">
        <f t="shared" si="4"/>
        <v>0</v>
      </c>
      <c r="S25" s="7">
        <f t="shared" si="5"/>
        <v>0</v>
      </c>
      <c r="T25" s="7">
        <f t="shared" si="6"/>
        <v>0</v>
      </c>
      <c r="U25" s="7">
        <f t="shared" si="7"/>
        <v>0</v>
      </c>
      <c r="V25" s="7">
        <f t="shared" ref="V25:V71" si="15">IF(C25="Onbekend",1,0)</f>
        <v>0</v>
      </c>
      <c r="W25" s="7">
        <f t="shared" si="8"/>
        <v>0</v>
      </c>
      <c r="X25" s="7">
        <f t="shared" si="9"/>
        <v>0</v>
      </c>
      <c r="Y25" s="7">
        <f t="shared" si="10"/>
        <v>0</v>
      </c>
      <c r="Z25" s="7">
        <f t="shared" ref="Z25:Z67" si="16">IF(Y25=1,IF(X25=1,2,1),0)</f>
        <v>0</v>
      </c>
      <c r="AA25" s="7">
        <f t="shared" si="11"/>
        <v>0</v>
      </c>
      <c r="AB25" s="7">
        <f t="shared" si="12"/>
        <v>0</v>
      </c>
      <c r="AC25" s="7">
        <f t="shared" ref="AC25:AC69" si="17">AA25+AB25</f>
        <v>0</v>
      </c>
      <c r="AD25" s="7">
        <f t="shared" si="13"/>
        <v>1</v>
      </c>
      <c r="AE25" s="7">
        <f>IF(AD25=1,0,0)</f>
        <v>0</v>
      </c>
      <c r="AF25" s="5">
        <v>37</v>
      </c>
      <c r="AH25" s="173" t="s">
        <v>3516</v>
      </c>
      <c r="AI25" s="174"/>
      <c r="AJ25" s="175" t="s">
        <v>3412</v>
      </c>
      <c r="AL25" s="190"/>
      <c r="AM25" s="191"/>
      <c r="AN25" s="192"/>
      <c r="AO25" s="192"/>
      <c r="AP25" s="4">
        <f t="shared" ref="AP25:AP67" si="18">IF($AM$26=1,IF(H25&gt;0,3,0),0)</f>
        <v>0</v>
      </c>
      <c r="AQ25" s="4">
        <f t="shared" ref="AQ25:AQ67" si="19">IF($AO$26=1,IF(I25&gt;0,3,0),0)</f>
        <v>0</v>
      </c>
      <c r="AR25" s="4">
        <f t="shared" ref="AR25:AR67" si="20">IF($AM$31=1,IF(J25&gt;0,3,0),0)</f>
        <v>0</v>
      </c>
      <c r="AS25" s="4">
        <f t="shared" ref="AS25:AS67" si="21">IF($AO$31=1,IF(K25&gt;0,3,0),0)</f>
        <v>0</v>
      </c>
      <c r="AT25" s="4">
        <f t="shared" ref="AT25:AT67" si="22">IF($AM$35=1,IF(M25&gt;0,3,0),0)</f>
        <v>0</v>
      </c>
    </row>
    <row r="26" spans="1:46" ht="15" customHeight="1" x14ac:dyDescent="0.2">
      <c r="A26" s="140" t="s">
        <v>3409</v>
      </c>
      <c r="B26" s="141"/>
      <c r="C26" s="211" t="str">
        <f>IF(B26="","",IF(ISERROR(VLOOKUP(Inschrijfformulier!B26,Vraagprogramma!A:B,2,FALSE)),"Onbekend",(VLOOKUP(Inschrijfformulier!B26,Vraagprogramma!A:B,2,FALSE))))</f>
        <v/>
      </c>
      <c r="D26" s="211"/>
      <c r="E26" s="127" t="str">
        <f>IF(24=" "," ",IF(ISERROR(VLOOKUP(Inschrijfformulier!C26,Vraagprogramma!B:D,3,FALSE))," ",(VLOOKUP(Inschrijfformulier!C26,Vraagprogramma!B:D,3,FALSE))))</f>
        <v xml:space="preserve"> </v>
      </c>
      <c r="F26" s="127" t="str">
        <f>IF(24=" "," ",IF(ISERROR(VLOOKUP(Inschrijfformulier!C26,Vraagprogramma!B:E,4,FALSE))," ",(VLOOKUP(Inschrijfformulier!C26,Vraagprogramma!B:E,4,FALSE))))</f>
        <v xml:space="preserve"> </v>
      </c>
      <c r="G26" s="142"/>
      <c r="H26" s="142"/>
      <c r="I26" s="142"/>
      <c r="J26" s="142"/>
      <c r="K26" s="142"/>
      <c r="L26" s="143"/>
      <c r="M26" s="142"/>
      <c r="N26" s="7">
        <f t="shared" si="14"/>
        <v>0</v>
      </c>
      <c r="O26" s="7">
        <f t="shared" si="1"/>
        <v>0</v>
      </c>
      <c r="P26" s="7">
        <f t="shared" si="2"/>
        <v>0</v>
      </c>
      <c r="Q26" s="7">
        <f t="shared" si="3"/>
        <v>0</v>
      </c>
      <c r="R26" s="7">
        <f t="shared" si="4"/>
        <v>0</v>
      </c>
      <c r="S26" s="7">
        <f t="shared" si="5"/>
        <v>0</v>
      </c>
      <c r="T26" s="7">
        <f t="shared" si="6"/>
        <v>0</v>
      </c>
      <c r="U26" s="7">
        <f t="shared" si="7"/>
        <v>0</v>
      </c>
      <c r="V26" s="7">
        <f t="shared" si="15"/>
        <v>0</v>
      </c>
      <c r="W26" s="7">
        <f t="shared" si="8"/>
        <v>0</v>
      </c>
      <c r="X26" s="7">
        <f t="shared" si="9"/>
        <v>0</v>
      </c>
      <c r="Y26" s="7">
        <f t="shared" si="10"/>
        <v>0</v>
      </c>
      <c r="Z26" s="7">
        <f t="shared" si="16"/>
        <v>0</v>
      </c>
      <c r="AA26" s="7">
        <f t="shared" si="11"/>
        <v>0</v>
      </c>
      <c r="AB26" s="7">
        <f t="shared" si="12"/>
        <v>0</v>
      </c>
      <c r="AC26" s="7">
        <f t="shared" si="17"/>
        <v>0</v>
      </c>
      <c r="AD26" s="7">
        <f t="shared" si="13"/>
        <v>1</v>
      </c>
      <c r="AE26" s="7">
        <f>IF(AD26=1,0,0)</f>
        <v>0</v>
      </c>
      <c r="AF26" s="5">
        <v>36</v>
      </c>
      <c r="AH26" s="119" t="s">
        <v>3415</v>
      </c>
      <c r="AI26" s="108"/>
      <c r="AJ26" s="111" t="s">
        <v>3409</v>
      </c>
      <c r="AL26" s="188" t="str">
        <f>'Inschijfgeld ed'!B63</f>
        <v>Ja</v>
      </c>
      <c r="AM26" s="191">
        <f>IF(AL26="Nee",1,0)</f>
        <v>0</v>
      </c>
      <c r="AN26" s="189" t="str">
        <f>'Inschijfgeld ed'!B65</f>
        <v>Ja</v>
      </c>
      <c r="AO26" s="194">
        <f>IF(AN26="Nee",1,0)</f>
        <v>0</v>
      </c>
      <c r="AP26" s="4">
        <f t="shared" si="18"/>
        <v>0</v>
      </c>
      <c r="AQ26" s="4">
        <f t="shared" si="19"/>
        <v>0</v>
      </c>
      <c r="AR26" s="4">
        <f t="shared" si="20"/>
        <v>0</v>
      </c>
      <c r="AS26" s="4">
        <f t="shared" si="21"/>
        <v>0</v>
      </c>
      <c r="AT26" s="4">
        <f t="shared" si="22"/>
        <v>0</v>
      </c>
    </row>
    <row r="27" spans="1:46" ht="15" customHeight="1" x14ac:dyDescent="0.2">
      <c r="A27" s="140" t="s">
        <v>3409</v>
      </c>
      <c r="B27" s="141"/>
      <c r="C27" s="211" t="str">
        <f>IF(B27="","",IF(ISERROR(VLOOKUP(Inschrijfformulier!B27,Vraagprogramma!A:B,2,FALSE)),"Onbekend",(VLOOKUP(Inschrijfformulier!B27,Vraagprogramma!A:B,2,FALSE))))</f>
        <v/>
      </c>
      <c r="D27" s="211"/>
      <c r="E27" s="127" t="str">
        <f>IF(24=" "," ",IF(ISERROR(VLOOKUP(Inschrijfformulier!C27,Vraagprogramma!B:D,3,FALSE))," ",(VLOOKUP(Inschrijfformulier!C27,Vraagprogramma!B:D,3,FALSE))))</f>
        <v xml:space="preserve"> </v>
      </c>
      <c r="F27" s="127" t="str">
        <f>IF(24=" "," ",IF(ISERROR(VLOOKUP(Inschrijfformulier!C27,Vraagprogramma!B:E,4,FALSE))," ",(VLOOKUP(Inschrijfformulier!C27,Vraagprogramma!B:E,4,FALSE))))</f>
        <v xml:space="preserve"> </v>
      </c>
      <c r="G27" s="142"/>
      <c r="H27" s="142"/>
      <c r="I27" s="142"/>
      <c r="J27" s="142"/>
      <c r="K27" s="142"/>
      <c r="L27" s="143"/>
      <c r="M27" s="142"/>
      <c r="N27" s="7">
        <f t="shared" si="14"/>
        <v>0</v>
      </c>
      <c r="O27" s="7">
        <f t="shared" si="1"/>
        <v>0</v>
      </c>
      <c r="P27" s="7">
        <f t="shared" si="2"/>
        <v>0</v>
      </c>
      <c r="Q27" s="7">
        <f t="shared" si="3"/>
        <v>0</v>
      </c>
      <c r="R27" s="7">
        <f t="shared" si="4"/>
        <v>0</v>
      </c>
      <c r="S27" s="7">
        <f t="shared" si="5"/>
        <v>0</v>
      </c>
      <c r="T27" s="7">
        <f t="shared" si="6"/>
        <v>0</v>
      </c>
      <c r="U27" s="7">
        <f t="shared" si="7"/>
        <v>0</v>
      </c>
      <c r="V27" s="7">
        <f t="shared" si="15"/>
        <v>0</v>
      </c>
      <c r="W27" s="7">
        <f t="shared" si="8"/>
        <v>0</v>
      </c>
      <c r="X27" s="7">
        <f t="shared" si="9"/>
        <v>0</v>
      </c>
      <c r="Y27" s="7">
        <f t="shared" si="10"/>
        <v>0</v>
      </c>
      <c r="Z27" s="7">
        <f t="shared" si="16"/>
        <v>0</v>
      </c>
      <c r="AA27" s="7">
        <f t="shared" si="11"/>
        <v>0</v>
      </c>
      <c r="AB27" s="7">
        <f t="shared" si="12"/>
        <v>0</v>
      </c>
      <c r="AC27" s="7">
        <f t="shared" si="17"/>
        <v>0</v>
      </c>
      <c r="AD27" s="7">
        <f t="shared" si="13"/>
        <v>1</v>
      </c>
      <c r="AE27" s="7">
        <f>IF(AD27=1,0,0)</f>
        <v>0</v>
      </c>
      <c r="AF27" s="5">
        <v>35</v>
      </c>
      <c r="AH27" s="98" t="s">
        <v>3413</v>
      </c>
      <c r="AI27" s="108"/>
      <c r="AJ27" s="112"/>
      <c r="AL27" s="177"/>
      <c r="AP27" s="4">
        <f t="shared" si="18"/>
        <v>0</v>
      </c>
      <c r="AQ27" s="4">
        <f t="shared" si="19"/>
        <v>0</v>
      </c>
      <c r="AR27" s="4">
        <f t="shared" si="20"/>
        <v>0</v>
      </c>
      <c r="AS27" s="4">
        <f t="shared" si="21"/>
        <v>0</v>
      </c>
      <c r="AT27" s="4">
        <f t="shared" si="22"/>
        <v>0</v>
      </c>
    </row>
    <row r="28" spans="1:46" ht="15" customHeight="1" x14ac:dyDescent="0.2">
      <c r="A28" s="140" t="s">
        <v>3409</v>
      </c>
      <c r="B28" s="141"/>
      <c r="C28" s="211" t="str">
        <f>IF(B28="","",IF(ISERROR(VLOOKUP(Inschrijfformulier!B28,Vraagprogramma!A:B,2,FALSE)),"Onbekend",(VLOOKUP(Inschrijfformulier!B28,Vraagprogramma!A:B,2,FALSE))))</f>
        <v/>
      </c>
      <c r="D28" s="211"/>
      <c r="E28" s="127" t="str">
        <f>IF(24=" "," ",IF(ISERROR(VLOOKUP(Inschrijfformulier!C28,Vraagprogramma!B:D,3,FALSE))," ",(VLOOKUP(Inschrijfformulier!C28,Vraagprogramma!B:D,3,FALSE))))</f>
        <v xml:space="preserve"> </v>
      </c>
      <c r="F28" s="127" t="str">
        <f>IF(24=" "," ",IF(ISERROR(VLOOKUP(Inschrijfformulier!C28,Vraagprogramma!B:E,4,FALSE))," ",(VLOOKUP(Inschrijfformulier!C28,Vraagprogramma!B:E,4,FALSE))))</f>
        <v xml:space="preserve"> </v>
      </c>
      <c r="G28" s="142"/>
      <c r="H28" s="142"/>
      <c r="I28" s="142"/>
      <c r="J28" s="142"/>
      <c r="K28" s="142"/>
      <c r="L28" s="143"/>
      <c r="M28" s="142"/>
      <c r="N28" s="7">
        <f t="shared" si="14"/>
        <v>0</v>
      </c>
      <c r="O28" s="7">
        <f t="shared" si="1"/>
        <v>0</v>
      </c>
      <c r="P28" s="7">
        <f t="shared" si="2"/>
        <v>0</v>
      </c>
      <c r="Q28" s="7">
        <f t="shared" si="3"/>
        <v>0</v>
      </c>
      <c r="R28" s="7">
        <f t="shared" si="4"/>
        <v>0</v>
      </c>
      <c r="S28" s="7">
        <f t="shared" si="5"/>
        <v>0</v>
      </c>
      <c r="T28" s="7">
        <f t="shared" si="6"/>
        <v>0</v>
      </c>
      <c r="U28" s="7">
        <f t="shared" si="7"/>
        <v>0</v>
      </c>
      <c r="V28" s="7">
        <f t="shared" si="15"/>
        <v>0</v>
      </c>
      <c r="W28" s="7">
        <f t="shared" si="8"/>
        <v>0</v>
      </c>
      <c r="X28" s="7">
        <f t="shared" si="9"/>
        <v>0</v>
      </c>
      <c r="Y28" s="7">
        <f t="shared" si="10"/>
        <v>0</v>
      </c>
      <c r="Z28" s="7">
        <f t="shared" si="16"/>
        <v>0</v>
      </c>
      <c r="AA28" s="7">
        <f t="shared" si="11"/>
        <v>0</v>
      </c>
      <c r="AB28" s="7">
        <f t="shared" si="12"/>
        <v>0</v>
      </c>
      <c r="AC28" s="7">
        <f t="shared" si="17"/>
        <v>0</v>
      </c>
      <c r="AD28" s="7">
        <f t="shared" si="13"/>
        <v>1</v>
      </c>
      <c r="AE28" s="7">
        <f>IF(AD28=1,0,0)</f>
        <v>0</v>
      </c>
      <c r="AF28" s="5">
        <v>34</v>
      </c>
      <c r="AH28" s="119" t="s">
        <v>3416</v>
      </c>
      <c r="AI28" s="108"/>
      <c r="AJ28" s="113" t="s">
        <v>3409</v>
      </c>
      <c r="AL28" s="177"/>
      <c r="AP28" s="4">
        <f t="shared" si="18"/>
        <v>0</v>
      </c>
      <c r="AQ28" s="4">
        <f t="shared" si="19"/>
        <v>0</v>
      </c>
      <c r="AR28" s="4">
        <f t="shared" si="20"/>
        <v>0</v>
      </c>
      <c r="AS28" s="4">
        <f t="shared" si="21"/>
        <v>0</v>
      </c>
      <c r="AT28" s="4">
        <f t="shared" si="22"/>
        <v>0</v>
      </c>
    </row>
    <row r="29" spans="1:46" ht="15" customHeight="1" x14ac:dyDescent="0.2">
      <c r="A29" s="140" t="s">
        <v>3409</v>
      </c>
      <c r="B29" s="141"/>
      <c r="C29" s="211" t="str">
        <f>IF(B29="","",IF(ISERROR(VLOOKUP(Inschrijfformulier!B29,Vraagprogramma!A:B,2,FALSE)),"Onbekend",(VLOOKUP(Inschrijfformulier!B29,Vraagprogramma!A:B,2,FALSE))))</f>
        <v/>
      </c>
      <c r="D29" s="211"/>
      <c r="E29" s="127" t="str">
        <f>IF(24=" "," ",IF(ISERROR(VLOOKUP(Inschrijfformulier!C29,Vraagprogramma!B:D,3,FALSE))," ",(VLOOKUP(Inschrijfformulier!C29,Vraagprogramma!B:D,3,FALSE))))</f>
        <v xml:space="preserve"> </v>
      </c>
      <c r="F29" s="127" t="str">
        <f>IF(24=" "," ",IF(ISERROR(VLOOKUP(Inschrijfformulier!C29,Vraagprogramma!B:E,4,FALSE))," ",(VLOOKUP(Inschrijfformulier!C29,Vraagprogramma!B:E,4,FALSE))))</f>
        <v xml:space="preserve"> </v>
      </c>
      <c r="G29" s="142"/>
      <c r="H29" s="142"/>
      <c r="I29" s="142"/>
      <c r="J29" s="142"/>
      <c r="K29" s="142"/>
      <c r="L29" s="143"/>
      <c r="M29" s="142"/>
      <c r="N29" s="7">
        <f t="shared" si="14"/>
        <v>0</v>
      </c>
      <c r="O29" s="7">
        <f t="shared" si="1"/>
        <v>0</v>
      </c>
      <c r="P29" s="7">
        <f t="shared" si="2"/>
        <v>0</v>
      </c>
      <c r="Q29" s="7">
        <f t="shared" si="3"/>
        <v>0</v>
      </c>
      <c r="R29" s="7">
        <f t="shared" si="4"/>
        <v>0</v>
      </c>
      <c r="S29" s="7">
        <f t="shared" si="5"/>
        <v>0</v>
      </c>
      <c r="T29" s="7">
        <f t="shared" si="6"/>
        <v>0</v>
      </c>
      <c r="U29" s="7">
        <f t="shared" si="7"/>
        <v>0</v>
      </c>
      <c r="V29" s="7">
        <f t="shared" si="15"/>
        <v>0</v>
      </c>
      <c r="W29" s="7">
        <f t="shared" si="8"/>
        <v>0</v>
      </c>
      <c r="X29" s="7">
        <f t="shared" si="9"/>
        <v>0</v>
      </c>
      <c r="Y29" s="7">
        <f t="shared" si="10"/>
        <v>0</v>
      </c>
      <c r="Z29" s="7">
        <f t="shared" si="16"/>
        <v>0</v>
      </c>
      <c r="AA29" s="7">
        <f t="shared" si="11"/>
        <v>0</v>
      </c>
      <c r="AB29" s="7">
        <f t="shared" si="12"/>
        <v>0</v>
      </c>
      <c r="AC29" s="7">
        <f t="shared" si="17"/>
        <v>0</v>
      </c>
      <c r="AD29" s="7">
        <f t="shared" si="13"/>
        <v>1</v>
      </c>
      <c r="AE29" s="7">
        <f t="shared" ref="AE29:AE71" si="23">IF(AD29=1,0,0)</f>
        <v>0</v>
      </c>
      <c r="AF29" s="5">
        <v>33</v>
      </c>
      <c r="AH29" s="168" t="s">
        <v>3517</v>
      </c>
      <c r="AI29" s="169"/>
      <c r="AJ29" s="116">
        <v>1001001</v>
      </c>
      <c r="AL29" s="290" t="s">
        <v>4060</v>
      </c>
      <c r="AM29" s="291"/>
      <c r="AN29" s="288" t="s">
        <v>4061</v>
      </c>
      <c r="AO29" s="289"/>
      <c r="AP29" s="4">
        <f t="shared" si="18"/>
        <v>0</v>
      </c>
      <c r="AQ29" s="4">
        <f t="shared" si="19"/>
        <v>0</v>
      </c>
      <c r="AR29" s="4">
        <f t="shared" si="20"/>
        <v>0</v>
      </c>
      <c r="AS29" s="4">
        <f t="shared" si="21"/>
        <v>0</v>
      </c>
      <c r="AT29" s="4">
        <f t="shared" si="22"/>
        <v>0</v>
      </c>
    </row>
    <row r="30" spans="1:46" ht="15" customHeight="1" x14ac:dyDescent="0.2">
      <c r="A30" s="140" t="s">
        <v>3409</v>
      </c>
      <c r="B30" s="141"/>
      <c r="C30" s="211" t="str">
        <f>IF(B30="","",IF(ISERROR(VLOOKUP(Inschrijfformulier!B30,Vraagprogramma!A:B,2,FALSE)),"Onbekend",(VLOOKUP(Inschrijfformulier!B30,Vraagprogramma!A:B,2,FALSE))))</f>
        <v/>
      </c>
      <c r="D30" s="211"/>
      <c r="E30" s="127" t="str">
        <f>IF(24=" "," ",IF(ISERROR(VLOOKUP(Inschrijfformulier!C30,Vraagprogramma!B:D,3,FALSE))," ",(VLOOKUP(Inschrijfformulier!C30,Vraagprogramma!B:D,3,FALSE))))</f>
        <v xml:space="preserve"> </v>
      </c>
      <c r="F30" s="127" t="str">
        <f>IF(24=" "," ",IF(ISERROR(VLOOKUP(Inschrijfformulier!C30,Vraagprogramma!B:E,4,FALSE))," ",(VLOOKUP(Inschrijfformulier!C30,Vraagprogramma!B:E,4,FALSE))))</f>
        <v xml:space="preserve"> </v>
      </c>
      <c r="G30" s="142"/>
      <c r="H30" s="142"/>
      <c r="I30" s="142"/>
      <c r="J30" s="142"/>
      <c r="K30" s="142"/>
      <c r="L30" s="143"/>
      <c r="M30" s="142"/>
      <c r="N30" s="7">
        <f t="shared" si="14"/>
        <v>0</v>
      </c>
      <c r="O30" s="7">
        <f t="shared" si="1"/>
        <v>0</v>
      </c>
      <c r="P30" s="7">
        <f t="shared" si="2"/>
        <v>0</v>
      </c>
      <c r="Q30" s="7">
        <f t="shared" si="3"/>
        <v>0</v>
      </c>
      <c r="R30" s="7">
        <f t="shared" si="4"/>
        <v>0</v>
      </c>
      <c r="S30" s="7">
        <f t="shared" si="5"/>
        <v>0</v>
      </c>
      <c r="T30" s="7">
        <f t="shared" si="6"/>
        <v>0</v>
      </c>
      <c r="U30" s="7">
        <f t="shared" si="7"/>
        <v>0</v>
      </c>
      <c r="V30" s="7">
        <f t="shared" si="15"/>
        <v>0</v>
      </c>
      <c r="W30" s="7">
        <f t="shared" si="8"/>
        <v>0</v>
      </c>
      <c r="X30" s="7">
        <f t="shared" si="9"/>
        <v>0</v>
      </c>
      <c r="Y30" s="7">
        <f t="shared" si="10"/>
        <v>0</v>
      </c>
      <c r="Z30" s="7">
        <f t="shared" si="16"/>
        <v>0</v>
      </c>
      <c r="AA30" s="7">
        <f t="shared" si="11"/>
        <v>0</v>
      </c>
      <c r="AB30" s="7">
        <f t="shared" si="12"/>
        <v>0</v>
      </c>
      <c r="AC30" s="7">
        <f t="shared" si="17"/>
        <v>0</v>
      </c>
      <c r="AD30" s="7">
        <f t="shared" si="13"/>
        <v>1</v>
      </c>
      <c r="AE30" s="7">
        <f t="shared" si="23"/>
        <v>0</v>
      </c>
      <c r="AF30" s="5">
        <v>32</v>
      </c>
      <c r="AH30" s="170" t="s">
        <v>3418</v>
      </c>
      <c r="AI30" s="169"/>
      <c r="AJ30" s="115"/>
      <c r="AL30" s="190"/>
      <c r="AM30" s="191"/>
      <c r="AN30" s="192"/>
      <c r="AO30" s="192"/>
      <c r="AP30" s="4">
        <f t="shared" si="18"/>
        <v>0</v>
      </c>
      <c r="AQ30" s="4">
        <f t="shared" si="19"/>
        <v>0</v>
      </c>
      <c r="AR30" s="4">
        <f t="shared" si="20"/>
        <v>0</v>
      </c>
      <c r="AS30" s="4">
        <f t="shared" si="21"/>
        <v>0</v>
      </c>
      <c r="AT30" s="4">
        <f t="shared" si="22"/>
        <v>0</v>
      </c>
    </row>
    <row r="31" spans="1:46" ht="15" customHeight="1" thickBot="1" x14ac:dyDescent="0.25">
      <c r="A31" s="140" t="s">
        <v>3409</v>
      </c>
      <c r="B31" s="141"/>
      <c r="C31" s="211" t="str">
        <f>IF(B31="","",IF(ISERROR(VLOOKUP(Inschrijfformulier!B31,Vraagprogramma!A:B,2,FALSE)),"Onbekend",(VLOOKUP(Inschrijfformulier!B31,Vraagprogramma!A:B,2,FALSE))))</f>
        <v/>
      </c>
      <c r="D31" s="211"/>
      <c r="E31" s="127" t="str">
        <f>IF(24=" "," ",IF(ISERROR(VLOOKUP(Inschrijfformulier!C31,Vraagprogramma!B:D,3,FALSE))," ",(VLOOKUP(Inschrijfformulier!C31,Vraagprogramma!B:D,3,FALSE))))</f>
        <v xml:space="preserve"> </v>
      </c>
      <c r="F31" s="127" t="str">
        <f>IF(24=" "," ",IF(ISERROR(VLOOKUP(Inschrijfformulier!C31,Vraagprogramma!B:E,4,FALSE))," ",(VLOOKUP(Inschrijfformulier!C31,Vraagprogramma!B:E,4,FALSE))))</f>
        <v xml:space="preserve"> </v>
      </c>
      <c r="G31" s="142"/>
      <c r="H31" s="142"/>
      <c r="I31" s="142"/>
      <c r="J31" s="142"/>
      <c r="K31" s="142"/>
      <c r="L31" s="143"/>
      <c r="M31" s="142"/>
      <c r="N31" s="7">
        <f t="shared" si="14"/>
        <v>0</v>
      </c>
      <c r="O31" s="7">
        <f t="shared" si="1"/>
        <v>0</v>
      </c>
      <c r="P31" s="7">
        <f t="shared" si="2"/>
        <v>0</v>
      </c>
      <c r="Q31" s="7">
        <f t="shared" si="3"/>
        <v>0</v>
      </c>
      <c r="R31" s="7">
        <f t="shared" si="4"/>
        <v>0</v>
      </c>
      <c r="S31" s="7">
        <f t="shared" si="5"/>
        <v>0</v>
      </c>
      <c r="T31" s="7">
        <f t="shared" si="6"/>
        <v>0</v>
      </c>
      <c r="U31" s="7">
        <f t="shared" si="7"/>
        <v>0</v>
      </c>
      <c r="V31" s="7">
        <f t="shared" si="15"/>
        <v>0</v>
      </c>
      <c r="W31" s="7">
        <f t="shared" si="8"/>
        <v>0</v>
      </c>
      <c r="X31" s="7">
        <f t="shared" si="9"/>
        <v>0</v>
      </c>
      <c r="Y31" s="7">
        <f t="shared" si="10"/>
        <v>0</v>
      </c>
      <c r="Z31" s="7">
        <f t="shared" si="16"/>
        <v>0</v>
      </c>
      <c r="AA31" s="7">
        <f t="shared" si="11"/>
        <v>0</v>
      </c>
      <c r="AB31" s="7">
        <f t="shared" si="12"/>
        <v>0</v>
      </c>
      <c r="AC31" s="7">
        <f t="shared" si="17"/>
        <v>0</v>
      </c>
      <c r="AD31" s="7">
        <f t="shared" si="13"/>
        <v>1</v>
      </c>
      <c r="AE31" s="7">
        <f t="shared" si="23"/>
        <v>0</v>
      </c>
      <c r="AF31" s="5">
        <v>31</v>
      </c>
      <c r="AH31" s="109" t="s">
        <v>3414</v>
      </c>
      <c r="AI31" s="110"/>
      <c r="AJ31" s="114"/>
      <c r="AL31" s="188" t="str">
        <f>'Inschijfgeld ed'!B67</f>
        <v>Ja</v>
      </c>
      <c r="AM31" s="191">
        <f>IF(AL31="Nee",1,0)</f>
        <v>0</v>
      </c>
      <c r="AN31" s="189" t="str">
        <f>'Inschijfgeld ed'!B69</f>
        <v>Nee</v>
      </c>
      <c r="AO31" s="194">
        <f>IF(AN31="Nee",1,0)</f>
        <v>1</v>
      </c>
      <c r="AP31" s="4">
        <f t="shared" si="18"/>
        <v>0</v>
      </c>
      <c r="AQ31" s="4">
        <f t="shared" si="19"/>
        <v>0</v>
      </c>
      <c r="AR31" s="4">
        <f t="shared" si="20"/>
        <v>0</v>
      </c>
      <c r="AS31" s="4">
        <f t="shared" si="21"/>
        <v>0</v>
      </c>
      <c r="AT31" s="4">
        <f t="shared" si="22"/>
        <v>0</v>
      </c>
    </row>
    <row r="32" spans="1:46" ht="15" customHeight="1" thickBot="1" x14ac:dyDescent="0.25">
      <c r="A32" s="140" t="s">
        <v>3409</v>
      </c>
      <c r="B32" s="141"/>
      <c r="C32" s="211" t="str">
        <f>IF(B32="","",IF(ISERROR(VLOOKUP(Inschrijfformulier!B32,Vraagprogramma!A:B,2,FALSE)),"Onbekend",(VLOOKUP(Inschrijfformulier!B32,Vraagprogramma!A:B,2,FALSE))))</f>
        <v/>
      </c>
      <c r="D32" s="211"/>
      <c r="E32" s="127" t="str">
        <f>IF(24=" "," ",IF(ISERROR(VLOOKUP(Inschrijfformulier!C32,Vraagprogramma!B:D,3,FALSE))," ",(VLOOKUP(Inschrijfformulier!C32,Vraagprogramma!B:D,3,FALSE))))</f>
        <v xml:space="preserve"> </v>
      </c>
      <c r="F32" s="127" t="str">
        <f>IF(24=" "," ",IF(ISERROR(VLOOKUP(Inschrijfformulier!C32,Vraagprogramma!B:E,4,FALSE))," ",(VLOOKUP(Inschrijfformulier!C32,Vraagprogramma!B:E,4,FALSE))))</f>
        <v xml:space="preserve"> </v>
      </c>
      <c r="G32" s="142"/>
      <c r="H32" s="142"/>
      <c r="I32" s="142"/>
      <c r="J32" s="142"/>
      <c r="K32" s="142"/>
      <c r="L32" s="143"/>
      <c r="M32" s="142"/>
      <c r="N32" s="7">
        <f t="shared" si="14"/>
        <v>0</v>
      </c>
      <c r="O32" s="7">
        <f t="shared" si="1"/>
        <v>0</v>
      </c>
      <c r="P32" s="7">
        <f t="shared" si="2"/>
        <v>0</v>
      </c>
      <c r="Q32" s="7">
        <f t="shared" si="3"/>
        <v>0</v>
      </c>
      <c r="R32" s="7">
        <f t="shared" si="4"/>
        <v>0</v>
      </c>
      <c r="S32" s="7">
        <f t="shared" si="5"/>
        <v>0</v>
      </c>
      <c r="T32" s="7">
        <f t="shared" si="6"/>
        <v>0</v>
      </c>
      <c r="U32" s="7">
        <f t="shared" si="7"/>
        <v>0</v>
      </c>
      <c r="V32" s="7">
        <f t="shared" si="15"/>
        <v>0</v>
      </c>
      <c r="W32" s="7">
        <f t="shared" si="8"/>
        <v>0</v>
      </c>
      <c r="X32" s="7">
        <f t="shared" si="9"/>
        <v>0</v>
      </c>
      <c r="Y32" s="7">
        <f t="shared" si="10"/>
        <v>0</v>
      </c>
      <c r="Z32" s="7">
        <f t="shared" si="16"/>
        <v>0</v>
      </c>
      <c r="AA32" s="7">
        <f t="shared" si="11"/>
        <v>0</v>
      </c>
      <c r="AB32" s="7">
        <f t="shared" si="12"/>
        <v>0</v>
      </c>
      <c r="AC32" s="7">
        <f t="shared" si="17"/>
        <v>0</v>
      </c>
      <c r="AD32" s="7">
        <f t="shared" si="13"/>
        <v>1</v>
      </c>
      <c r="AE32" s="7">
        <f t="shared" si="23"/>
        <v>0</v>
      </c>
      <c r="AF32" s="5">
        <v>30</v>
      </c>
      <c r="AP32" s="4">
        <f t="shared" si="18"/>
        <v>0</v>
      </c>
      <c r="AQ32" s="4">
        <f t="shared" si="19"/>
        <v>0</v>
      </c>
      <c r="AR32" s="4">
        <f t="shared" si="20"/>
        <v>0</v>
      </c>
      <c r="AS32" s="4">
        <f t="shared" si="21"/>
        <v>0</v>
      </c>
      <c r="AT32" s="4">
        <f t="shared" si="22"/>
        <v>0</v>
      </c>
    </row>
    <row r="33" spans="1:46" ht="15" customHeight="1" thickBot="1" x14ac:dyDescent="0.25">
      <c r="A33" s="140" t="s">
        <v>3409</v>
      </c>
      <c r="B33" s="141"/>
      <c r="C33" s="211" t="str">
        <f>IF(B33="","",IF(ISERROR(VLOOKUP(Inschrijfformulier!B33,Vraagprogramma!A:B,2,FALSE)),"Onbekend",(VLOOKUP(Inschrijfformulier!B33,Vraagprogramma!A:B,2,FALSE))))</f>
        <v/>
      </c>
      <c r="D33" s="211"/>
      <c r="E33" s="127" t="str">
        <f>IF(24=" "," ",IF(ISERROR(VLOOKUP(Inschrijfformulier!C33,Vraagprogramma!B:D,3,FALSE))," ",(VLOOKUP(Inschrijfformulier!C33,Vraagprogramma!B:D,3,FALSE))))</f>
        <v xml:space="preserve"> </v>
      </c>
      <c r="F33" s="127" t="str">
        <f>IF(24=" "," ",IF(ISERROR(VLOOKUP(Inschrijfformulier!C33,Vraagprogramma!B:E,4,FALSE))," ",(VLOOKUP(Inschrijfformulier!C33,Vraagprogramma!B:E,4,FALSE))))</f>
        <v xml:space="preserve"> </v>
      </c>
      <c r="G33" s="142"/>
      <c r="H33" s="142"/>
      <c r="I33" s="142"/>
      <c r="J33" s="142"/>
      <c r="K33" s="142"/>
      <c r="L33" s="143"/>
      <c r="M33" s="142"/>
      <c r="N33" s="7">
        <f t="shared" si="14"/>
        <v>0</v>
      </c>
      <c r="O33" s="7">
        <f t="shared" si="1"/>
        <v>0</v>
      </c>
      <c r="P33" s="7">
        <f t="shared" si="2"/>
        <v>0</v>
      </c>
      <c r="Q33" s="7">
        <f t="shared" si="3"/>
        <v>0</v>
      </c>
      <c r="R33" s="7">
        <f t="shared" si="4"/>
        <v>0</v>
      </c>
      <c r="S33" s="7">
        <f t="shared" si="5"/>
        <v>0</v>
      </c>
      <c r="T33" s="7">
        <f t="shared" si="6"/>
        <v>0</v>
      </c>
      <c r="U33" s="7">
        <f t="shared" si="7"/>
        <v>0</v>
      </c>
      <c r="V33" s="7">
        <f t="shared" si="15"/>
        <v>0</v>
      </c>
      <c r="W33" s="7">
        <f t="shared" si="8"/>
        <v>0</v>
      </c>
      <c r="X33" s="7">
        <f t="shared" si="9"/>
        <v>0</v>
      </c>
      <c r="Y33" s="7">
        <f t="shared" si="10"/>
        <v>0</v>
      </c>
      <c r="Z33" s="7">
        <f t="shared" si="16"/>
        <v>0</v>
      </c>
      <c r="AA33" s="7">
        <f t="shared" si="11"/>
        <v>0</v>
      </c>
      <c r="AB33" s="7">
        <f t="shared" si="12"/>
        <v>0</v>
      </c>
      <c r="AC33" s="7">
        <f t="shared" si="17"/>
        <v>0</v>
      </c>
      <c r="AD33" s="7">
        <f t="shared" si="13"/>
        <v>1</v>
      </c>
      <c r="AE33" s="7">
        <f t="shared" si="23"/>
        <v>0</v>
      </c>
      <c r="AF33" s="5">
        <v>29</v>
      </c>
      <c r="AH33" s="269" t="s">
        <v>3333</v>
      </c>
      <c r="AI33" s="270"/>
      <c r="AL33" s="280" t="s">
        <v>4162</v>
      </c>
      <c r="AM33" s="281"/>
      <c r="AP33" s="4">
        <f t="shared" si="18"/>
        <v>0</v>
      </c>
      <c r="AQ33" s="4">
        <f t="shared" si="19"/>
        <v>0</v>
      </c>
      <c r="AR33" s="4">
        <f t="shared" si="20"/>
        <v>0</v>
      </c>
      <c r="AS33" s="4">
        <f t="shared" si="21"/>
        <v>0</v>
      </c>
      <c r="AT33" s="4">
        <f t="shared" si="22"/>
        <v>0</v>
      </c>
    </row>
    <row r="34" spans="1:46" ht="15" customHeight="1" x14ac:dyDescent="0.2">
      <c r="A34" s="140" t="s">
        <v>3409</v>
      </c>
      <c r="B34" s="141"/>
      <c r="C34" s="211" t="str">
        <f>IF(B34="","",IF(ISERROR(VLOOKUP(Inschrijfformulier!B34,Vraagprogramma!A:B,2,FALSE)),"Onbekend",(VLOOKUP(Inschrijfformulier!B34,Vraagprogramma!A:B,2,FALSE))))</f>
        <v/>
      </c>
      <c r="D34" s="211"/>
      <c r="E34" s="127" t="str">
        <f>IF(24=" "," ",IF(ISERROR(VLOOKUP(Inschrijfformulier!C34,Vraagprogramma!B:D,3,FALSE))," ",(VLOOKUP(Inschrijfformulier!C34,Vraagprogramma!B:D,3,FALSE))))</f>
        <v xml:space="preserve"> </v>
      </c>
      <c r="F34" s="127" t="str">
        <f>IF(24=" "," ",IF(ISERROR(VLOOKUP(Inschrijfformulier!C34,Vraagprogramma!B:E,4,FALSE))," ",(VLOOKUP(Inschrijfformulier!C34,Vraagprogramma!B:E,4,FALSE))))</f>
        <v xml:space="preserve"> </v>
      </c>
      <c r="G34" s="142"/>
      <c r="H34" s="142"/>
      <c r="I34" s="142"/>
      <c r="J34" s="142"/>
      <c r="K34" s="142"/>
      <c r="L34" s="143"/>
      <c r="M34" s="142"/>
      <c r="N34" s="7">
        <f t="shared" si="14"/>
        <v>0</v>
      </c>
      <c r="O34" s="7">
        <f t="shared" si="1"/>
        <v>0</v>
      </c>
      <c r="P34" s="7">
        <f t="shared" si="2"/>
        <v>0</v>
      </c>
      <c r="Q34" s="7">
        <f t="shared" si="3"/>
        <v>0</v>
      </c>
      <c r="R34" s="7">
        <f t="shared" si="4"/>
        <v>0</v>
      </c>
      <c r="S34" s="7">
        <f t="shared" si="5"/>
        <v>0</v>
      </c>
      <c r="T34" s="7">
        <f t="shared" si="6"/>
        <v>0</v>
      </c>
      <c r="U34" s="7">
        <f t="shared" si="7"/>
        <v>0</v>
      </c>
      <c r="V34" s="7">
        <f t="shared" si="15"/>
        <v>0</v>
      </c>
      <c r="W34" s="7">
        <f t="shared" si="8"/>
        <v>0</v>
      </c>
      <c r="X34" s="7">
        <f t="shared" si="9"/>
        <v>0</v>
      </c>
      <c r="Y34" s="7">
        <f t="shared" si="10"/>
        <v>0</v>
      </c>
      <c r="Z34" s="7">
        <f t="shared" si="16"/>
        <v>0</v>
      </c>
      <c r="AA34" s="7">
        <f t="shared" si="11"/>
        <v>0</v>
      </c>
      <c r="AB34" s="7">
        <f t="shared" si="12"/>
        <v>0</v>
      </c>
      <c r="AC34" s="7">
        <f t="shared" si="17"/>
        <v>0</v>
      </c>
      <c r="AD34" s="7">
        <f t="shared" si="13"/>
        <v>1</v>
      </c>
      <c r="AE34" s="7">
        <f t="shared" si="23"/>
        <v>0</v>
      </c>
      <c r="AF34" s="5">
        <v>28</v>
      </c>
      <c r="AH34" s="171" t="s">
        <v>3334</v>
      </c>
      <c r="AI34" s="172"/>
      <c r="AL34" s="194"/>
      <c r="AM34" s="206"/>
      <c r="AP34" s="4">
        <f t="shared" si="18"/>
        <v>0</v>
      </c>
      <c r="AQ34" s="4">
        <f t="shared" si="19"/>
        <v>0</v>
      </c>
      <c r="AR34" s="4">
        <f t="shared" si="20"/>
        <v>0</v>
      </c>
      <c r="AS34" s="4">
        <f t="shared" si="21"/>
        <v>0</v>
      </c>
      <c r="AT34" s="4">
        <f t="shared" si="22"/>
        <v>0</v>
      </c>
    </row>
    <row r="35" spans="1:46" ht="15" customHeight="1" x14ac:dyDescent="0.2">
      <c r="A35" s="140" t="s">
        <v>3409</v>
      </c>
      <c r="B35" s="141"/>
      <c r="C35" s="211" t="str">
        <f>IF(B35="","",IF(ISERROR(VLOOKUP(Inschrijfformulier!B35,Vraagprogramma!A:B,2,FALSE)),"Onbekend",(VLOOKUP(Inschrijfformulier!B35,Vraagprogramma!A:B,2,FALSE))))</f>
        <v/>
      </c>
      <c r="D35" s="211"/>
      <c r="E35" s="127" t="str">
        <f>IF(24=" "," ",IF(ISERROR(VLOOKUP(Inschrijfformulier!C35,Vraagprogramma!B:D,3,FALSE))," ",(VLOOKUP(Inschrijfformulier!C35,Vraagprogramma!B:D,3,FALSE))))</f>
        <v xml:space="preserve"> </v>
      </c>
      <c r="F35" s="127" t="str">
        <f>IF(24=" "," ",IF(ISERROR(VLOOKUP(Inschrijfformulier!C35,Vraagprogramma!B:E,4,FALSE))," ",(VLOOKUP(Inschrijfformulier!C35,Vraagprogramma!B:E,4,FALSE))))</f>
        <v xml:space="preserve"> </v>
      </c>
      <c r="G35" s="142"/>
      <c r="H35" s="142"/>
      <c r="I35" s="142"/>
      <c r="J35" s="142"/>
      <c r="K35" s="142"/>
      <c r="L35" s="143"/>
      <c r="M35" s="142"/>
      <c r="N35" s="7">
        <f t="shared" si="14"/>
        <v>0</v>
      </c>
      <c r="O35" s="7">
        <f t="shared" si="1"/>
        <v>0</v>
      </c>
      <c r="P35" s="7">
        <f t="shared" si="2"/>
        <v>0</v>
      </c>
      <c r="Q35" s="7">
        <f t="shared" si="3"/>
        <v>0</v>
      </c>
      <c r="R35" s="7">
        <f t="shared" si="4"/>
        <v>0</v>
      </c>
      <c r="S35" s="7">
        <f t="shared" si="5"/>
        <v>0</v>
      </c>
      <c r="T35" s="7">
        <f t="shared" si="6"/>
        <v>0</v>
      </c>
      <c r="U35" s="7">
        <f t="shared" si="7"/>
        <v>0</v>
      </c>
      <c r="V35" s="7">
        <f t="shared" si="15"/>
        <v>0</v>
      </c>
      <c r="W35" s="7">
        <f t="shared" si="8"/>
        <v>0</v>
      </c>
      <c r="X35" s="7">
        <f t="shared" si="9"/>
        <v>0</v>
      </c>
      <c r="Y35" s="7">
        <f t="shared" si="10"/>
        <v>0</v>
      </c>
      <c r="Z35" s="7">
        <f t="shared" si="16"/>
        <v>0</v>
      </c>
      <c r="AA35" s="7">
        <f t="shared" si="11"/>
        <v>0</v>
      </c>
      <c r="AB35" s="7">
        <f t="shared" si="12"/>
        <v>0</v>
      </c>
      <c r="AC35" s="7">
        <f t="shared" si="17"/>
        <v>0</v>
      </c>
      <c r="AD35" s="7">
        <f t="shared" si="13"/>
        <v>1</v>
      </c>
      <c r="AE35" s="7">
        <f t="shared" si="23"/>
        <v>0</v>
      </c>
      <c r="AF35" s="5">
        <v>27</v>
      </c>
      <c r="AH35" s="171" t="s">
        <v>3336</v>
      </c>
      <c r="AI35" s="172"/>
      <c r="AL35" s="207" t="str">
        <f>'Inschijfgeld ed'!B24</f>
        <v>Nee</v>
      </c>
      <c r="AM35" s="206">
        <f>IF(AL35="Nee",1,0)</f>
        <v>1</v>
      </c>
      <c r="AP35" s="4">
        <f t="shared" si="18"/>
        <v>0</v>
      </c>
      <c r="AQ35" s="4">
        <f t="shared" si="19"/>
        <v>0</v>
      </c>
      <c r="AR35" s="4">
        <f t="shared" si="20"/>
        <v>0</v>
      </c>
      <c r="AS35" s="4">
        <f t="shared" si="21"/>
        <v>0</v>
      </c>
      <c r="AT35" s="4">
        <f t="shared" si="22"/>
        <v>0</v>
      </c>
    </row>
    <row r="36" spans="1:46" ht="15" customHeight="1" x14ac:dyDescent="0.2">
      <c r="A36" s="140" t="s">
        <v>3409</v>
      </c>
      <c r="B36" s="141"/>
      <c r="C36" s="211" t="str">
        <f>IF(B36="","",IF(ISERROR(VLOOKUP(Inschrijfformulier!B36,Vraagprogramma!A:B,2,FALSE)),"Onbekend",(VLOOKUP(Inschrijfformulier!B36,Vraagprogramma!A:B,2,FALSE))))</f>
        <v/>
      </c>
      <c r="D36" s="211"/>
      <c r="E36" s="127" t="str">
        <f>IF(24=" "," ",IF(ISERROR(VLOOKUP(Inschrijfformulier!C36,Vraagprogramma!B:D,3,FALSE))," ",(VLOOKUP(Inschrijfformulier!C36,Vraagprogramma!B:D,3,FALSE))))</f>
        <v xml:space="preserve"> </v>
      </c>
      <c r="F36" s="127" t="str">
        <f>IF(24=" "," ",IF(ISERROR(VLOOKUP(Inschrijfformulier!C36,Vraagprogramma!B:E,4,FALSE))," ",(VLOOKUP(Inschrijfformulier!C36,Vraagprogramma!B:E,4,FALSE))))</f>
        <v xml:space="preserve"> </v>
      </c>
      <c r="G36" s="142"/>
      <c r="H36" s="142"/>
      <c r="I36" s="142"/>
      <c r="J36" s="142"/>
      <c r="K36" s="142"/>
      <c r="L36" s="143"/>
      <c r="M36" s="142"/>
      <c r="N36" s="7">
        <f t="shared" si="14"/>
        <v>0</v>
      </c>
      <c r="O36" s="7">
        <f t="shared" si="1"/>
        <v>0</v>
      </c>
      <c r="P36" s="7">
        <f t="shared" si="2"/>
        <v>0</v>
      </c>
      <c r="Q36" s="7">
        <f t="shared" si="3"/>
        <v>0</v>
      </c>
      <c r="R36" s="7">
        <f t="shared" si="4"/>
        <v>0</v>
      </c>
      <c r="S36" s="7">
        <f t="shared" si="5"/>
        <v>0</v>
      </c>
      <c r="T36" s="7">
        <f t="shared" si="6"/>
        <v>0</v>
      </c>
      <c r="U36" s="7">
        <f t="shared" si="7"/>
        <v>0</v>
      </c>
      <c r="V36" s="7">
        <f t="shared" si="15"/>
        <v>0</v>
      </c>
      <c r="W36" s="7">
        <f t="shared" si="8"/>
        <v>0</v>
      </c>
      <c r="X36" s="7">
        <f t="shared" si="9"/>
        <v>0</v>
      </c>
      <c r="Y36" s="7">
        <f t="shared" si="10"/>
        <v>0</v>
      </c>
      <c r="Z36" s="7">
        <f t="shared" si="16"/>
        <v>0</v>
      </c>
      <c r="AA36" s="7">
        <f t="shared" si="11"/>
        <v>0</v>
      </c>
      <c r="AB36" s="7">
        <f t="shared" si="12"/>
        <v>0</v>
      </c>
      <c r="AC36" s="7">
        <f t="shared" si="17"/>
        <v>0</v>
      </c>
      <c r="AD36" s="7">
        <f t="shared" si="13"/>
        <v>1</v>
      </c>
      <c r="AE36" s="7">
        <f t="shared" si="23"/>
        <v>0</v>
      </c>
      <c r="AF36" s="5">
        <v>26</v>
      </c>
      <c r="AH36" s="171" t="s">
        <v>3337</v>
      </c>
      <c r="AI36" s="172"/>
      <c r="AP36" s="4">
        <f t="shared" si="18"/>
        <v>0</v>
      </c>
      <c r="AQ36" s="4">
        <f t="shared" si="19"/>
        <v>0</v>
      </c>
      <c r="AR36" s="4">
        <f t="shared" si="20"/>
        <v>0</v>
      </c>
      <c r="AS36" s="4">
        <f t="shared" si="21"/>
        <v>0</v>
      </c>
      <c r="AT36" s="4">
        <f t="shared" si="22"/>
        <v>0</v>
      </c>
    </row>
    <row r="37" spans="1:46" ht="15" customHeight="1" x14ac:dyDescent="0.2">
      <c r="A37" s="140" t="s">
        <v>3409</v>
      </c>
      <c r="B37" s="141"/>
      <c r="C37" s="211" t="str">
        <f>IF(B37="","",IF(ISERROR(VLOOKUP(Inschrijfformulier!B37,Vraagprogramma!A:B,2,FALSE)),"Onbekend",(VLOOKUP(Inschrijfformulier!B37,Vraagprogramma!A:B,2,FALSE))))</f>
        <v/>
      </c>
      <c r="D37" s="211"/>
      <c r="E37" s="127" t="str">
        <f>IF(24=" "," ",IF(ISERROR(VLOOKUP(Inschrijfformulier!C37,Vraagprogramma!B:D,3,FALSE))," ",(VLOOKUP(Inschrijfformulier!C37,Vraagprogramma!B:D,3,FALSE))))</f>
        <v xml:space="preserve"> </v>
      </c>
      <c r="F37" s="127" t="str">
        <f>IF(24=" "," ",IF(ISERROR(VLOOKUP(Inschrijfformulier!C37,Vraagprogramma!B:E,4,FALSE))," ",(VLOOKUP(Inschrijfformulier!C37,Vraagprogramma!B:E,4,FALSE))))</f>
        <v xml:space="preserve"> </v>
      </c>
      <c r="G37" s="142"/>
      <c r="H37" s="142"/>
      <c r="I37" s="142"/>
      <c r="J37" s="142"/>
      <c r="K37" s="142"/>
      <c r="L37" s="143"/>
      <c r="M37" s="142"/>
      <c r="N37" s="7">
        <f t="shared" si="14"/>
        <v>0</v>
      </c>
      <c r="O37" s="7">
        <f t="shared" si="1"/>
        <v>0</v>
      </c>
      <c r="P37" s="7">
        <f t="shared" si="2"/>
        <v>0</v>
      </c>
      <c r="Q37" s="7">
        <f t="shared" si="3"/>
        <v>0</v>
      </c>
      <c r="R37" s="7">
        <f t="shared" si="4"/>
        <v>0</v>
      </c>
      <c r="S37" s="7">
        <f t="shared" si="5"/>
        <v>0</v>
      </c>
      <c r="T37" s="7">
        <f t="shared" si="6"/>
        <v>0</v>
      </c>
      <c r="U37" s="7">
        <f t="shared" si="7"/>
        <v>0</v>
      </c>
      <c r="V37" s="7">
        <f t="shared" si="15"/>
        <v>0</v>
      </c>
      <c r="W37" s="7">
        <f t="shared" si="8"/>
        <v>0</v>
      </c>
      <c r="X37" s="7">
        <f t="shared" si="9"/>
        <v>0</v>
      </c>
      <c r="Y37" s="7">
        <f t="shared" si="10"/>
        <v>0</v>
      </c>
      <c r="Z37" s="7">
        <f t="shared" si="16"/>
        <v>0</v>
      </c>
      <c r="AA37" s="7">
        <f t="shared" si="11"/>
        <v>0</v>
      </c>
      <c r="AB37" s="7">
        <f t="shared" si="12"/>
        <v>0</v>
      </c>
      <c r="AC37" s="7">
        <f t="shared" si="17"/>
        <v>0</v>
      </c>
      <c r="AD37" s="7">
        <f t="shared" si="13"/>
        <v>1</v>
      </c>
      <c r="AE37" s="7">
        <f t="shared" si="23"/>
        <v>0</v>
      </c>
      <c r="AF37" s="5">
        <v>25</v>
      </c>
      <c r="AH37" s="171" t="s">
        <v>3338</v>
      </c>
      <c r="AI37" s="172"/>
      <c r="AP37" s="4">
        <f t="shared" si="18"/>
        <v>0</v>
      </c>
      <c r="AQ37" s="4">
        <f t="shared" si="19"/>
        <v>0</v>
      </c>
      <c r="AR37" s="4">
        <f t="shared" si="20"/>
        <v>0</v>
      </c>
      <c r="AS37" s="4">
        <f t="shared" si="21"/>
        <v>0</v>
      </c>
      <c r="AT37" s="4">
        <f t="shared" si="22"/>
        <v>0</v>
      </c>
    </row>
    <row r="38" spans="1:46" ht="15" customHeight="1" thickBot="1" x14ac:dyDescent="0.25">
      <c r="A38" s="140" t="s">
        <v>3409</v>
      </c>
      <c r="B38" s="141"/>
      <c r="C38" s="211" t="str">
        <f>IF(B38="","",IF(ISERROR(VLOOKUP(Inschrijfformulier!B38,Vraagprogramma!A:B,2,FALSE)),"Onbekend",(VLOOKUP(Inschrijfformulier!B38,Vraagprogramma!A:B,2,FALSE))))</f>
        <v/>
      </c>
      <c r="D38" s="211"/>
      <c r="E38" s="127" t="str">
        <f>IF(24=" "," ",IF(ISERROR(VLOOKUP(Inschrijfformulier!C38,Vraagprogramma!B:D,3,FALSE))," ",(VLOOKUP(Inschrijfformulier!C38,Vraagprogramma!B:D,3,FALSE))))</f>
        <v xml:space="preserve"> </v>
      </c>
      <c r="F38" s="127" t="str">
        <f>IF(24=" "," ",IF(ISERROR(VLOOKUP(Inschrijfformulier!C38,Vraagprogramma!B:E,4,FALSE))," ",(VLOOKUP(Inschrijfformulier!C38,Vraagprogramma!B:E,4,FALSE))))</f>
        <v xml:space="preserve"> </v>
      </c>
      <c r="G38" s="142"/>
      <c r="H38" s="142"/>
      <c r="I38" s="142"/>
      <c r="J38" s="142"/>
      <c r="K38" s="142"/>
      <c r="L38" s="143"/>
      <c r="M38" s="142"/>
      <c r="N38" s="7">
        <f t="shared" si="14"/>
        <v>0</v>
      </c>
      <c r="O38" s="7">
        <f t="shared" si="1"/>
        <v>0</v>
      </c>
      <c r="P38" s="7">
        <f t="shared" si="2"/>
        <v>0</v>
      </c>
      <c r="Q38" s="7">
        <f t="shared" si="3"/>
        <v>0</v>
      </c>
      <c r="R38" s="7">
        <f t="shared" si="4"/>
        <v>0</v>
      </c>
      <c r="S38" s="7">
        <f t="shared" si="5"/>
        <v>0</v>
      </c>
      <c r="T38" s="7">
        <f t="shared" si="6"/>
        <v>0</v>
      </c>
      <c r="U38" s="7">
        <f t="shared" si="7"/>
        <v>0</v>
      </c>
      <c r="V38" s="7">
        <f t="shared" si="15"/>
        <v>0</v>
      </c>
      <c r="W38" s="7">
        <f t="shared" si="8"/>
        <v>0</v>
      </c>
      <c r="X38" s="7">
        <f t="shared" si="9"/>
        <v>0</v>
      </c>
      <c r="Y38" s="7">
        <f t="shared" si="10"/>
        <v>0</v>
      </c>
      <c r="Z38" s="7">
        <f t="shared" si="16"/>
        <v>0</v>
      </c>
      <c r="AA38" s="7">
        <f t="shared" si="11"/>
        <v>0</v>
      </c>
      <c r="AB38" s="7">
        <f t="shared" si="12"/>
        <v>0</v>
      </c>
      <c r="AC38" s="7">
        <f t="shared" si="17"/>
        <v>0</v>
      </c>
      <c r="AD38" s="7">
        <f t="shared" si="13"/>
        <v>1</v>
      </c>
      <c r="AE38" s="7">
        <f t="shared" si="23"/>
        <v>0</v>
      </c>
      <c r="AF38" s="5">
        <v>24</v>
      </c>
      <c r="AH38" s="106" t="s">
        <v>3339</v>
      </c>
      <c r="AI38" s="107"/>
      <c r="AP38" s="4">
        <f t="shared" si="18"/>
        <v>0</v>
      </c>
      <c r="AQ38" s="4">
        <f t="shared" si="19"/>
        <v>0</v>
      </c>
      <c r="AR38" s="4">
        <f t="shared" si="20"/>
        <v>0</v>
      </c>
      <c r="AS38" s="4">
        <f t="shared" si="21"/>
        <v>0</v>
      </c>
      <c r="AT38" s="4">
        <f t="shared" si="22"/>
        <v>0</v>
      </c>
    </row>
    <row r="39" spans="1:46" ht="15" customHeight="1" thickBot="1" x14ac:dyDescent="0.25">
      <c r="A39" s="140" t="s">
        <v>3409</v>
      </c>
      <c r="B39" s="141"/>
      <c r="C39" s="211" t="str">
        <f>IF(B39="","",IF(ISERROR(VLOOKUP(Inschrijfformulier!B39,Vraagprogramma!A:B,2,FALSE)),"Onbekend",(VLOOKUP(Inschrijfformulier!B39,Vraagprogramma!A:B,2,FALSE))))</f>
        <v/>
      </c>
      <c r="D39" s="211"/>
      <c r="E39" s="127" t="str">
        <f>IF(24=" "," ",IF(ISERROR(VLOOKUP(Inschrijfformulier!C39,Vraagprogramma!B:D,3,FALSE))," ",(VLOOKUP(Inschrijfformulier!C39,Vraagprogramma!B:D,3,FALSE))))</f>
        <v xml:space="preserve"> </v>
      </c>
      <c r="F39" s="127" t="str">
        <f>IF(24=" "," ",IF(ISERROR(VLOOKUP(Inschrijfformulier!C39,Vraagprogramma!B:E,4,FALSE))," ",(VLOOKUP(Inschrijfformulier!C39,Vraagprogramma!B:E,4,FALSE))))</f>
        <v xml:space="preserve"> </v>
      </c>
      <c r="G39" s="142"/>
      <c r="H39" s="142"/>
      <c r="I39" s="142"/>
      <c r="J39" s="142"/>
      <c r="K39" s="142"/>
      <c r="L39" s="143"/>
      <c r="M39" s="142"/>
      <c r="N39" s="7">
        <f t="shared" si="14"/>
        <v>0</v>
      </c>
      <c r="O39" s="7">
        <f t="shared" si="1"/>
        <v>0</v>
      </c>
      <c r="P39" s="7">
        <f t="shared" si="2"/>
        <v>0</v>
      </c>
      <c r="Q39" s="7">
        <f t="shared" si="3"/>
        <v>0</v>
      </c>
      <c r="R39" s="7">
        <f t="shared" si="4"/>
        <v>0</v>
      </c>
      <c r="S39" s="7">
        <f t="shared" si="5"/>
        <v>0</v>
      </c>
      <c r="T39" s="7">
        <f t="shared" si="6"/>
        <v>0</v>
      </c>
      <c r="U39" s="7">
        <f t="shared" si="7"/>
        <v>0</v>
      </c>
      <c r="V39" s="7">
        <f t="shared" si="15"/>
        <v>0</v>
      </c>
      <c r="W39" s="7">
        <f t="shared" si="8"/>
        <v>0</v>
      </c>
      <c r="X39" s="7">
        <f t="shared" si="9"/>
        <v>0</v>
      </c>
      <c r="Y39" s="7">
        <f t="shared" si="10"/>
        <v>0</v>
      </c>
      <c r="Z39" s="7">
        <f t="shared" si="16"/>
        <v>0</v>
      </c>
      <c r="AA39" s="7">
        <f t="shared" si="11"/>
        <v>0</v>
      </c>
      <c r="AB39" s="7">
        <f t="shared" si="12"/>
        <v>0</v>
      </c>
      <c r="AC39" s="7">
        <f t="shared" si="17"/>
        <v>0</v>
      </c>
      <c r="AD39" s="7">
        <f t="shared" si="13"/>
        <v>1</v>
      </c>
      <c r="AE39" s="7">
        <f t="shared" si="23"/>
        <v>0</v>
      </c>
      <c r="AF39" s="5">
        <v>23</v>
      </c>
      <c r="AP39" s="4">
        <f t="shared" si="18"/>
        <v>0</v>
      </c>
      <c r="AQ39" s="4">
        <f t="shared" si="19"/>
        <v>0</v>
      </c>
      <c r="AR39" s="4">
        <f t="shared" si="20"/>
        <v>0</v>
      </c>
      <c r="AS39" s="4">
        <f t="shared" si="21"/>
        <v>0</v>
      </c>
      <c r="AT39" s="4">
        <f t="shared" si="22"/>
        <v>0</v>
      </c>
    </row>
    <row r="40" spans="1:46" ht="15" customHeight="1" thickBot="1" x14ac:dyDescent="0.25">
      <c r="A40" s="140" t="s">
        <v>3409</v>
      </c>
      <c r="B40" s="141"/>
      <c r="C40" s="211" t="str">
        <f>IF(B40="","",IF(ISERROR(VLOOKUP(Inschrijfformulier!B40,Vraagprogramma!A:B,2,FALSE)),"Onbekend",(VLOOKUP(Inschrijfformulier!B40,Vraagprogramma!A:B,2,FALSE))))</f>
        <v/>
      </c>
      <c r="D40" s="211"/>
      <c r="E40" s="127" t="str">
        <f>IF(24=" "," ",IF(ISERROR(VLOOKUP(Inschrijfformulier!C40,Vraagprogramma!B:D,3,FALSE))," ",(VLOOKUP(Inschrijfformulier!C40,Vraagprogramma!B:D,3,FALSE))))</f>
        <v xml:space="preserve"> </v>
      </c>
      <c r="F40" s="127" t="str">
        <f>IF(24=" "," ",IF(ISERROR(VLOOKUP(Inschrijfformulier!C40,Vraagprogramma!B:E,4,FALSE))," ",(VLOOKUP(Inschrijfformulier!C40,Vraagprogramma!B:E,4,FALSE))))</f>
        <v xml:space="preserve"> </v>
      </c>
      <c r="G40" s="142"/>
      <c r="H40" s="142"/>
      <c r="I40" s="142"/>
      <c r="J40" s="142"/>
      <c r="K40" s="142"/>
      <c r="L40" s="143"/>
      <c r="M40" s="142"/>
      <c r="N40" s="7">
        <f t="shared" si="14"/>
        <v>0</v>
      </c>
      <c r="O40" s="7">
        <f t="shared" si="1"/>
        <v>0</v>
      </c>
      <c r="P40" s="7">
        <f t="shared" si="2"/>
        <v>0</v>
      </c>
      <c r="Q40" s="7">
        <f t="shared" si="3"/>
        <v>0</v>
      </c>
      <c r="R40" s="7">
        <f t="shared" si="4"/>
        <v>0</v>
      </c>
      <c r="S40" s="7">
        <f t="shared" si="5"/>
        <v>0</v>
      </c>
      <c r="T40" s="7">
        <f t="shared" si="6"/>
        <v>0</v>
      </c>
      <c r="U40" s="7">
        <f t="shared" si="7"/>
        <v>0</v>
      </c>
      <c r="V40" s="7">
        <f t="shared" si="15"/>
        <v>0</v>
      </c>
      <c r="W40" s="7">
        <f t="shared" si="8"/>
        <v>0</v>
      </c>
      <c r="X40" s="7">
        <f t="shared" si="9"/>
        <v>0</v>
      </c>
      <c r="Y40" s="7">
        <f t="shared" si="10"/>
        <v>0</v>
      </c>
      <c r="Z40" s="7">
        <f t="shared" si="16"/>
        <v>0</v>
      </c>
      <c r="AA40" s="7">
        <f t="shared" si="11"/>
        <v>0</v>
      </c>
      <c r="AB40" s="7">
        <f t="shared" si="12"/>
        <v>0</v>
      </c>
      <c r="AC40" s="7">
        <f t="shared" si="17"/>
        <v>0</v>
      </c>
      <c r="AD40" s="7">
        <f t="shared" si="13"/>
        <v>1</v>
      </c>
      <c r="AE40" s="7">
        <f t="shared" si="23"/>
        <v>0</v>
      </c>
      <c r="AF40" s="5">
        <v>22</v>
      </c>
      <c r="AH40" s="269" t="s">
        <v>3331</v>
      </c>
      <c r="AI40" s="270"/>
      <c r="AP40" s="4">
        <f t="shared" si="18"/>
        <v>0</v>
      </c>
      <c r="AQ40" s="4">
        <f t="shared" si="19"/>
        <v>0</v>
      </c>
      <c r="AR40" s="4">
        <f t="shared" si="20"/>
        <v>0</v>
      </c>
      <c r="AS40" s="4">
        <f t="shared" si="21"/>
        <v>0</v>
      </c>
      <c r="AT40" s="4">
        <f t="shared" si="22"/>
        <v>0</v>
      </c>
    </row>
    <row r="41" spans="1:46" ht="15" customHeight="1" x14ac:dyDescent="0.2">
      <c r="A41" s="140" t="s">
        <v>3409</v>
      </c>
      <c r="B41" s="141"/>
      <c r="C41" s="211" t="str">
        <f>IF(B41="","",IF(ISERROR(VLOOKUP(Inschrijfformulier!B41,Vraagprogramma!A:B,2,FALSE)),"Onbekend",(VLOOKUP(Inschrijfformulier!B41,Vraagprogramma!A:B,2,FALSE))))</f>
        <v/>
      </c>
      <c r="D41" s="211"/>
      <c r="E41" s="127" t="str">
        <f>IF(24=" "," ",IF(ISERROR(VLOOKUP(Inschrijfformulier!C41,Vraagprogramma!B:D,3,FALSE))," ",(VLOOKUP(Inschrijfformulier!C41,Vraagprogramma!B:D,3,FALSE))))</f>
        <v xml:space="preserve"> </v>
      </c>
      <c r="F41" s="127" t="str">
        <f>IF(24=" "," ",IF(ISERROR(VLOOKUP(Inschrijfformulier!C41,Vraagprogramma!B:E,4,FALSE))," ",(VLOOKUP(Inschrijfformulier!C41,Vraagprogramma!B:E,4,FALSE))))</f>
        <v xml:space="preserve"> </v>
      </c>
      <c r="G41" s="142"/>
      <c r="H41" s="142"/>
      <c r="I41" s="142"/>
      <c r="J41" s="142"/>
      <c r="K41" s="142"/>
      <c r="L41" s="143"/>
      <c r="M41" s="142"/>
      <c r="N41" s="7">
        <f t="shared" si="14"/>
        <v>0</v>
      </c>
      <c r="O41" s="7">
        <f t="shared" si="1"/>
        <v>0</v>
      </c>
      <c r="P41" s="7">
        <f t="shared" si="2"/>
        <v>0</v>
      </c>
      <c r="Q41" s="7">
        <f t="shared" si="3"/>
        <v>0</v>
      </c>
      <c r="R41" s="7">
        <f t="shared" si="4"/>
        <v>0</v>
      </c>
      <c r="S41" s="7">
        <f t="shared" si="5"/>
        <v>0</v>
      </c>
      <c r="T41" s="7">
        <f t="shared" si="6"/>
        <v>0</v>
      </c>
      <c r="U41" s="7">
        <f t="shared" si="7"/>
        <v>0</v>
      </c>
      <c r="V41" s="7">
        <f t="shared" si="15"/>
        <v>0</v>
      </c>
      <c r="W41" s="7">
        <f t="shared" si="8"/>
        <v>0</v>
      </c>
      <c r="X41" s="7">
        <f t="shared" si="9"/>
        <v>0</v>
      </c>
      <c r="Y41" s="7">
        <f t="shared" si="10"/>
        <v>0</v>
      </c>
      <c r="Z41" s="7">
        <f t="shared" si="16"/>
        <v>0</v>
      </c>
      <c r="AA41" s="7">
        <f t="shared" si="11"/>
        <v>0</v>
      </c>
      <c r="AB41" s="7">
        <f t="shared" si="12"/>
        <v>0</v>
      </c>
      <c r="AC41" s="7">
        <f t="shared" si="17"/>
        <v>0</v>
      </c>
      <c r="AD41" s="7">
        <f t="shared" si="13"/>
        <v>1</v>
      </c>
      <c r="AE41" s="7">
        <f t="shared" si="23"/>
        <v>0</v>
      </c>
      <c r="AF41" s="5">
        <v>21</v>
      </c>
      <c r="AH41" s="171" t="s">
        <v>3335</v>
      </c>
      <c r="AI41" s="172"/>
      <c r="AP41" s="4">
        <f t="shared" si="18"/>
        <v>0</v>
      </c>
      <c r="AQ41" s="4">
        <f t="shared" si="19"/>
        <v>0</v>
      </c>
      <c r="AR41" s="4">
        <f t="shared" si="20"/>
        <v>0</v>
      </c>
      <c r="AS41" s="4">
        <f t="shared" si="21"/>
        <v>0</v>
      </c>
      <c r="AT41" s="4">
        <f t="shared" si="22"/>
        <v>0</v>
      </c>
    </row>
    <row r="42" spans="1:46" ht="15" customHeight="1" thickBot="1" x14ac:dyDescent="0.3">
      <c r="A42" s="140" t="s">
        <v>3409</v>
      </c>
      <c r="B42" s="141"/>
      <c r="C42" s="211" t="str">
        <f>IF(B42="","",IF(ISERROR(VLOOKUP(Inschrijfformulier!B42,Vraagprogramma!A:B,2,FALSE)),"Onbekend",(VLOOKUP(Inschrijfformulier!B42,Vraagprogramma!A:B,2,FALSE))))</f>
        <v/>
      </c>
      <c r="D42" s="211"/>
      <c r="E42" s="127" t="str">
        <f>IF(24=" "," ",IF(ISERROR(VLOOKUP(Inschrijfformulier!C42,Vraagprogramma!B:D,3,FALSE))," ",(VLOOKUP(Inschrijfformulier!C42,Vraagprogramma!B:D,3,FALSE))))</f>
        <v xml:space="preserve"> </v>
      </c>
      <c r="F42" s="127" t="str">
        <f>IF(24=" "," ",IF(ISERROR(VLOOKUP(Inschrijfformulier!C42,Vraagprogramma!B:E,4,FALSE))," ",(VLOOKUP(Inschrijfformulier!C42,Vraagprogramma!B:E,4,FALSE))))</f>
        <v xml:space="preserve"> </v>
      </c>
      <c r="G42" s="142"/>
      <c r="H42" s="142"/>
      <c r="I42" s="142"/>
      <c r="J42" s="142"/>
      <c r="K42" s="142"/>
      <c r="L42" s="143"/>
      <c r="M42" s="142"/>
      <c r="N42" s="7">
        <f t="shared" si="14"/>
        <v>0</v>
      </c>
      <c r="O42" s="7">
        <f t="shared" si="1"/>
        <v>0</v>
      </c>
      <c r="P42" s="7">
        <f t="shared" si="2"/>
        <v>0</v>
      </c>
      <c r="Q42" s="7">
        <f t="shared" si="3"/>
        <v>0</v>
      </c>
      <c r="R42" s="7">
        <f t="shared" si="4"/>
        <v>0</v>
      </c>
      <c r="S42" s="7">
        <f t="shared" si="5"/>
        <v>0</v>
      </c>
      <c r="T42" s="7">
        <f t="shared" si="6"/>
        <v>0</v>
      </c>
      <c r="U42" s="7">
        <f t="shared" si="7"/>
        <v>0</v>
      </c>
      <c r="V42" s="7">
        <f t="shared" si="15"/>
        <v>0</v>
      </c>
      <c r="W42" s="7">
        <f t="shared" si="8"/>
        <v>0</v>
      </c>
      <c r="X42" s="7">
        <f t="shared" si="9"/>
        <v>0</v>
      </c>
      <c r="Y42" s="7">
        <f t="shared" si="10"/>
        <v>0</v>
      </c>
      <c r="Z42" s="7">
        <f t="shared" si="16"/>
        <v>0</v>
      </c>
      <c r="AA42" s="7">
        <f t="shared" si="11"/>
        <v>0</v>
      </c>
      <c r="AB42" s="7">
        <f t="shared" si="12"/>
        <v>0</v>
      </c>
      <c r="AC42" s="7">
        <f t="shared" si="17"/>
        <v>0</v>
      </c>
      <c r="AD42" s="7">
        <f t="shared" si="13"/>
        <v>1</v>
      </c>
      <c r="AE42" s="7">
        <f t="shared" si="23"/>
        <v>0</v>
      </c>
      <c r="AF42" s="5">
        <v>20</v>
      </c>
      <c r="AH42" s="106" t="s">
        <v>3332</v>
      </c>
      <c r="AI42" s="107"/>
      <c r="AJ42" s="97"/>
      <c r="AK42" s="97"/>
      <c r="AL42" s="193"/>
      <c r="AM42" s="193"/>
      <c r="AN42" s="193"/>
      <c r="AO42" s="193"/>
      <c r="AP42" s="4">
        <f t="shared" si="18"/>
        <v>0</v>
      </c>
      <c r="AQ42" s="4">
        <f t="shared" si="19"/>
        <v>0</v>
      </c>
      <c r="AR42" s="4">
        <f t="shared" si="20"/>
        <v>0</v>
      </c>
      <c r="AS42" s="4">
        <f t="shared" si="21"/>
        <v>0</v>
      </c>
      <c r="AT42" s="4">
        <f t="shared" si="22"/>
        <v>0</v>
      </c>
    </row>
    <row r="43" spans="1:46" ht="15" customHeight="1" thickBot="1" x14ac:dyDescent="0.25">
      <c r="A43" s="140" t="s">
        <v>3409</v>
      </c>
      <c r="B43" s="141"/>
      <c r="C43" s="211" t="str">
        <f>IF(B43="","",IF(ISERROR(VLOOKUP(Inschrijfformulier!B43,Vraagprogramma!A:B,2,FALSE)),"Onbekend",(VLOOKUP(Inschrijfformulier!B43,Vraagprogramma!A:B,2,FALSE))))</f>
        <v/>
      </c>
      <c r="D43" s="211"/>
      <c r="E43" s="127" t="str">
        <f>IF(24=" "," ",IF(ISERROR(VLOOKUP(Inschrijfformulier!C43,Vraagprogramma!B:D,3,FALSE))," ",(VLOOKUP(Inschrijfformulier!C43,Vraagprogramma!B:D,3,FALSE))))</f>
        <v xml:space="preserve"> </v>
      </c>
      <c r="F43" s="127" t="str">
        <f>IF(24=" "," ",IF(ISERROR(VLOOKUP(Inschrijfformulier!C43,Vraagprogramma!B:E,4,FALSE))," ",(VLOOKUP(Inschrijfformulier!C43,Vraagprogramma!B:E,4,FALSE))))</f>
        <v xml:space="preserve"> </v>
      </c>
      <c r="G43" s="142"/>
      <c r="H43" s="142"/>
      <c r="I43" s="142"/>
      <c r="J43" s="142"/>
      <c r="K43" s="142"/>
      <c r="L43" s="143"/>
      <c r="M43" s="142"/>
      <c r="N43" s="7">
        <f t="shared" si="14"/>
        <v>0</v>
      </c>
      <c r="O43" s="7">
        <f t="shared" si="1"/>
        <v>0</v>
      </c>
      <c r="P43" s="7">
        <f t="shared" si="2"/>
        <v>0</v>
      </c>
      <c r="Q43" s="7">
        <f t="shared" si="3"/>
        <v>0</v>
      </c>
      <c r="R43" s="7">
        <f t="shared" si="4"/>
        <v>0</v>
      </c>
      <c r="S43" s="7">
        <f t="shared" si="5"/>
        <v>0</v>
      </c>
      <c r="T43" s="7">
        <f t="shared" si="6"/>
        <v>0</v>
      </c>
      <c r="U43" s="7">
        <f t="shared" si="7"/>
        <v>0</v>
      </c>
      <c r="V43" s="7">
        <f t="shared" si="15"/>
        <v>0</v>
      </c>
      <c r="W43" s="7">
        <f t="shared" si="8"/>
        <v>0</v>
      </c>
      <c r="X43" s="7">
        <f t="shared" si="9"/>
        <v>0</v>
      </c>
      <c r="Y43" s="7">
        <f t="shared" si="10"/>
        <v>0</v>
      </c>
      <c r="Z43" s="7">
        <f t="shared" si="16"/>
        <v>0</v>
      </c>
      <c r="AA43" s="7">
        <f t="shared" si="11"/>
        <v>0</v>
      </c>
      <c r="AB43" s="7">
        <f t="shared" si="12"/>
        <v>0</v>
      </c>
      <c r="AC43" s="7">
        <f t="shared" si="17"/>
        <v>0</v>
      </c>
      <c r="AD43" s="7">
        <f t="shared" si="13"/>
        <v>1</v>
      </c>
      <c r="AE43" s="7">
        <f t="shared" si="23"/>
        <v>0</v>
      </c>
      <c r="AF43" s="5">
        <v>19</v>
      </c>
      <c r="AP43" s="4">
        <f t="shared" si="18"/>
        <v>0</v>
      </c>
      <c r="AQ43" s="4">
        <f t="shared" si="19"/>
        <v>0</v>
      </c>
      <c r="AR43" s="4">
        <f t="shared" si="20"/>
        <v>0</v>
      </c>
      <c r="AS43" s="4">
        <f t="shared" si="21"/>
        <v>0</v>
      </c>
      <c r="AT43" s="4">
        <f t="shared" si="22"/>
        <v>0</v>
      </c>
    </row>
    <row r="44" spans="1:46" ht="15" customHeight="1" thickBot="1" x14ac:dyDescent="0.25">
      <c r="A44" s="140" t="s">
        <v>3409</v>
      </c>
      <c r="B44" s="141"/>
      <c r="C44" s="211" t="str">
        <f>IF(B44="","",IF(ISERROR(VLOOKUP(Inschrijfformulier!B44,Vraagprogramma!A:B,2,FALSE)),"Onbekend",(VLOOKUP(Inschrijfformulier!B44,Vraagprogramma!A:B,2,FALSE))))</f>
        <v/>
      </c>
      <c r="D44" s="211"/>
      <c r="E44" s="127" t="str">
        <f>IF(24=" "," ",IF(ISERROR(VLOOKUP(Inschrijfformulier!C44,Vraagprogramma!B:D,3,FALSE))," ",(VLOOKUP(Inschrijfformulier!C44,Vraagprogramma!B:D,3,FALSE))))</f>
        <v xml:space="preserve"> </v>
      </c>
      <c r="F44" s="127" t="str">
        <f>IF(24=" "," ",IF(ISERROR(VLOOKUP(Inschrijfformulier!C44,Vraagprogramma!B:E,4,FALSE))," ",(VLOOKUP(Inschrijfformulier!C44,Vraagprogramma!B:E,4,FALSE))))</f>
        <v xml:space="preserve"> </v>
      </c>
      <c r="G44" s="142"/>
      <c r="H44" s="142"/>
      <c r="I44" s="142"/>
      <c r="J44" s="142"/>
      <c r="K44" s="142"/>
      <c r="L44" s="143"/>
      <c r="M44" s="142"/>
      <c r="N44" s="7">
        <f t="shared" si="14"/>
        <v>0</v>
      </c>
      <c r="O44" s="7">
        <f t="shared" si="1"/>
        <v>0</v>
      </c>
      <c r="P44" s="7">
        <f t="shared" si="2"/>
        <v>0</v>
      </c>
      <c r="Q44" s="7">
        <f t="shared" si="3"/>
        <v>0</v>
      </c>
      <c r="R44" s="7">
        <f t="shared" si="4"/>
        <v>0</v>
      </c>
      <c r="S44" s="7">
        <f t="shared" si="5"/>
        <v>0</v>
      </c>
      <c r="T44" s="7">
        <f t="shared" si="6"/>
        <v>0</v>
      </c>
      <c r="U44" s="7">
        <f t="shared" si="7"/>
        <v>0</v>
      </c>
      <c r="V44" s="7">
        <f t="shared" si="15"/>
        <v>0</v>
      </c>
      <c r="W44" s="7">
        <f t="shared" si="8"/>
        <v>0</v>
      </c>
      <c r="X44" s="7">
        <f t="shared" si="9"/>
        <v>0</v>
      </c>
      <c r="Y44" s="7">
        <f t="shared" si="10"/>
        <v>0</v>
      </c>
      <c r="Z44" s="7">
        <f t="shared" si="16"/>
        <v>0</v>
      </c>
      <c r="AA44" s="7">
        <f t="shared" si="11"/>
        <v>0</v>
      </c>
      <c r="AB44" s="7">
        <f t="shared" si="12"/>
        <v>0</v>
      </c>
      <c r="AC44" s="7">
        <f t="shared" si="17"/>
        <v>0</v>
      </c>
      <c r="AD44" s="7">
        <f t="shared" si="13"/>
        <v>1</v>
      </c>
      <c r="AE44" s="7">
        <f t="shared" si="23"/>
        <v>0</v>
      </c>
      <c r="AF44" s="5">
        <v>18</v>
      </c>
      <c r="AH44" s="269" t="s">
        <v>3360</v>
      </c>
      <c r="AI44" s="270"/>
      <c r="AP44" s="4">
        <f t="shared" si="18"/>
        <v>0</v>
      </c>
      <c r="AQ44" s="4">
        <f t="shared" si="19"/>
        <v>0</v>
      </c>
      <c r="AR44" s="4">
        <f t="shared" si="20"/>
        <v>0</v>
      </c>
      <c r="AS44" s="4">
        <f t="shared" si="21"/>
        <v>0</v>
      </c>
      <c r="AT44" s="4">
        <f t="shared" si="22"/>
        <v>0</v>
      </c>
    </row>
    <row r="45" spans="1:46" ht="15" customHeight="1" x14ac:dyDescent="0.2">
      <c r="A45" s="140" t="s">
        <v>3409</v>
      </c>
      <c r="B45" s="141"/>
      <c r="C45" s="211" t="str">
        <f>IF(B45="","",IF(ISERROR(VLOOKUP(Inschrijfformulier!B45,Vraagprogramma!A:B,2,FALSE)),"Onbekend",(VLOOKUP(Inschrijfformulier!B45,Vraagprogramma!A:B,2,FALSE))))</f>
        <v/>
      </c>
      <c r="D45" s="211"/>
      <c r="E45" s="127" t="str">
        <f>IF(24=" "," ",IF(ISERROR(VLOOKUP(Inschrijfformulier!C45,Vraagprogramma!B:D,3,FALSE))," ",(VLOOKUP(Inschrijfformulier!C45,Vraagprogramma!B:D,3,FALSE))))</f>
        <v xml:space="preserve"> </v>
      </c>
      <c r="F45" s="127" t="str">
        <f>IF(24=" "," ",IF(ISERROR(VLOOKUP(Inschrijfformulier!C45,Vraagprogramma!B:E,4,FALSE))," ",(VLOOKUP(Inschrijfformulier!C45,Vraagprogramma!B:E,4,FALSE))))</f>
        <v xml:space="preserve"> </v>
      </c>
      <c r="G45" s="142"/>
      <c r="H45" s="142"/>
      <c r="I45" s="142"/>
      <c r="J45" s="142"/>
      <c r="K45" s="142"/>
      <c r="L45" s="143"/>
      <c r="M45" s="142"/>
      <c r="N45" s="7">
        <f t="shared" si="14"/>
        <v>0</v>
      </c>
      <c r="O45" s="7">
        <f t="shared" si="1"/>
        <v>0</v>
      </c>
      <c r="P45" s="7">
        <f t="shared" si="2"/>
        <v>0</v>
      </c>
      <c r="Q45" s="7">
        <f t="shared" si="3"/>
        <v>0</v>
      </c>
      <c r="R45" s="7">
        <f t="shared" si="4"/>
        <v>0</v>
      </c>
      <c r="S45" s="7">
        <f t="shared" si="5"/>
        <v>0</v>
      </c>
      <c r="T45" s="7">
        <f t="shared" si="6"/>
        <v>0</v>
      </c>
      <c r="U45" s="7">
        <f t="shared" si="7"/>
        <v>0</v>
      </c>
      <c r="V45" s="7">
        <f t="shared" si="15"/>
        <v>0</v>
      </c>
      <c r="W45" s="7">
        <f t="shared" si="8"/>
        <v>0</v>
      </c>
      <c r="X45" s="7">
        <f t="shared" si="9"/>
        <v>0</v>
      </c>
      <c r="Y45" s="7">
        <f t="shared" si="10"/>
        <v>0</v>
      </c>
      <c r="Z45" s="7">
        <f t="shared" si="16"/>
        <v>0</v>
      </c>
      <c r="AA45" s="7">
        <f t="shared" si="11"/>
        <v>0</v>
      </c>
      <c r="AB45" s="7">
        <f t="shared" si="12"/>
        <v>0</v>
      </c>
      <c r="AC45" s="7">
        <f t="shared" si="17"/>
        <v>0</v>
      </c>
      <c r="AD45" s="7">
        <f t="shared" si="13"/>
        <v>1</v>
      </c>
      <c r="AE45" s="7">
        <f t="shared" si="23"/>
        <v>0</v>
      </c>
      <c r="AF45" s="5">
        <v>17</v>
      </c>
      <c r="AH45" s="171" t="s">
        <v>3361</v>
      </c>
      <c r="AI45" s="172"/>
      <c r="AP45" s="4">
        <f t="shared" si="18"/>
        <v>0</v>
      </c>
      <c r="AQ45" s="4">
        <f t="shared" si="19"/>
        <v>0</v>
      </c>
      <c r="AR45" s="4">
        <f t="shared" si="20"/>
        <v>0</v>
      </c>
      <c r="AS45" s="4">
        <f t="shared" si="21"/>
        <v>0</v>
      </c>
      <c r="AT45" s="4">
        <f t="shared" si="22"/>
        <v>0</v>
      </c>
    </row>
    <row r="46" spans="1:46" ht="15" customHeight="1" x14ac:dyDescent="0.2">
      <c r="A46" s="140" t="s">
        <v>3409</v>
      </c>
      <c r="B46" s="141"/>
      <c r="C46" s="211" t="str">
        <f>IF(B46="","",IF(ISERROR(VLOOKUP(Inschrijfformulier!B46,Vraagprogramma!A:B,2,FALSE)),"Onbekend",(VLOOKUP(Inschrijfformulier!B46,Vraagprogramma!A:B,2,FALSE))))</f>
        <v/>
      </c>
      <c r="D46" s="211"/>
      <c r="E46" s="127" t="str">
        <f>IF(24=" "," ",IF(ISERROR(VLOOKUP(Inschrijfformulier!C46,Vraagprogramma!B:D,3,FALSE))," ",(VLOOKUP(Inschrijfformulier!C46,Vraagprogramma!B:D,3,FALSE))))</f>
        <v xml:space="preserve"> </v>
      </c>
      <c r="F46" s="127" t="str">
        <f>IF(24=" "," ",IF(ISERROR(VLOOKUP(Inschrijfformulier!C46,Vraagprogramma!B:E,4,FALSE))," ",(VLOOKUP(Inschrijfformulier!C46,Vraagprogramma!B:E,4,FALSE))))</f>
        <v xml:space="preserve"> </v>
      </c>
      <c r="G46" s="142"/>
      <c r="H46" s="142"/>
      <c r="I46" s="142"/>
      <c r="J46" s="142"/>
      <c r="K46" s="142"/>
      <c r="L46" s="143"/>
      <c r="M46" s="142"/>
      <c r="N46" s="7">
        <f t="shared" si="14"/>
        <v>0</v>
      </c>
      <c r="O46" s="7">
        <f t="shared" si="1"/>
        <v>0</v>
      </c>
      <c r="P46" s="7">
        <f t="shared" si="2"/>
        <v>0</v>
      </c>
      <c r="Q46" s="7">
        <f t="shared" si="3"/>
        <v>0</v>
      </c>
      <c r="R46" s="7">
        <f t="shared" si="4"/>
        <v>0</v>
      </c>
      <c r="S46" s="7">
        <f t="shared" si="5"/>
        <v>0</v>
      </c>
      <c r="T46" s="7">
        <f t="shared" si="6"/>
        <v>0</v>
      </c>
      <c r="U46" s="7">
        <f t="shared" si="7"/>
        <v>0</v>
      </c>
      <c r="V46" s="7">
        <f t="shared" si="15"/>
        <v>0</v>
      </c>
      <c r="W46" s="7">
        <f t="shared" si="8"/>
        <v>0</v>
      </c>
      <c r="X46" s="7">
        <f t="shared" si="9"/>
        <v>0</v>
      </c>
      <c r="Y46" s="7">
        <f t="shared" si="10"/>
        <v>0</v>
      </c>
      <c r="Z46" s="7">
        <f t="shared" si="16"/>
        <v>0</v>
      </c>
      <c r="AA46" s="7">
        <f t="shared" si="11"/>
        <v>0</v>
      </c>
      <c r="AB46" s="7">
        <f t="shared" si="12"/>
        <v>0</v>
      </c>
      <c r="AC46" s="7">
        <f t="shared" si="17"/>
        <v>0</v>
      </c>
      <c r="AD46" s="7">
        <f t="shared" si="13"/>
        <v>1</v>
      </c>
      <c r="AE46" s="7">
        <f t="shared" si="23"/>
        <v>0</v>
      </c>
      <c r="AF46" s="5">
        <v>16</v>
      </c>
      <c r="AH46" s="171" t="s">
        <v>3367</v>
      </c>
      <c r="AI46" s="172"/>
      <c r="AP46" s="4">
        <f t="shared" si="18"/>
        <v>0</v>
      </c>
      <c r="AQ46" s="4">
        <f t="shared" si="19"/>
        <v>0</v>
      </c>
      <c r="AR46" s="4">
        <f t="shared" si="20"/>
        <v>0</v>
      </c>
      <c r="AS46" s="4">
        <f t="shared" si="21"/>
        <v>0</v>
      </c>
      <c r="AT46" s="4">
        <f t="shared" si="22"/>
        <v>0</v>
      </c>
    </row>
    <row r="47" spans="1:46" ht="15" customHeight="1" x14ac:dyDescent="0.2">
      <c r="A47" s="140" t="s">
        <v>3409</v>
      </c>
      <c r="B47" s="141"/>
      <c r="C47" s="211" t="str">
        <f>IF(B47="","",IF(ISERROR(VLOOKUP(Inschrijfformulier!B47,Vraagprogramma!A:B,2,FALSE)),"Onbekend",(VLOOKUP(Inschrijfformulier!B47,Vraagprogramma!A:B,2,FALSE))))</f>
        <v/>
      </c>
      <c r="D47" s="211"/>
      <c r="E47" s="127" t="str">
        <f>IF(24=" "," ",IF(ISERROR(VLOOKUP(Inschrijfformulier!C47,Vraagprogramma!B:D,3,FALSE))," ",(VLOOKUP(Inschrijfformulier!C47,Vraagprogramma!B:D,3,FALSE))))</f>
        <v xml:space="preserve"> </v>
      </c>
      <c r="F47" s="127" t="str">
        <f>IF(24=" "," ",IF(ISERROR(VLOOKUP(Inschrijfformulier!C47,Vraagprogramma!B:E,4,FALSE))," ",(VLOOKUP(Inschrijfformulier!C47,Vraagprogramma!B:E,4,FALSE))))</f>
        <v xml:space="preserve"> </v>
      </c>
      <c r="G47" s="142"/>
      <c r="H47" s="142"/>
      <c r="I47" s="142"/>
      <c r="J47" s="142"/>
      <c r="K47" s="142"/>
      <c r="L47" s="143"/>
      <c r="M47" s="142"/>
      <c r="N47" s="7">
        <f t="shared" si="14"/>
        <v>0</v>
      </c>
      <c r="O47" s="7">
        <f t="shared" si="1"/>
        <v>0</v>
      </c>
      <c r="P47" s="7">
        <f t="shared" si="2"/>
        <v>0</v>
      </c>
      <c r="Q47" s="7">
        <f t="shared" si="3"/>
        <v>0</v>
      </c>
      <c r="R47" s="7">
        <f t="shared" si="4"/>
        <v>0</v>
      </c>
      <c r="S47" s="7">
        <f t="shared" si="5"/>
        <v>0</v>
      </c>
      <c r="T47" s="7">
        <f t="shared" si="6"/>
        <v>0</v>
      </c>
      <c r="U47" s="7">
        <f t="shared" si="7"/>
        <v>0</v>
      </c>
      <c r="V47" s="7">
        <f t="shared" si="15"/>
        <v>0</v>
      </c>
      <c r="W47" s="7">
        <f t="shared" si="8"/>
        <v>0</v>
      </c>
      <c r="X47" s="7">
        <f t="shared" si="9"/>
        <v>0</v>
      </c>
      <c r="Y47" s="7">
        <f t="shared" si="10"/>
        <v>0</v>
      </c>
      <c r="Z47" s="7">
        <f t="shared" si="16"/>
        <v>0</v>
      </c>
      <c r="AA47" s="7">
        <f t="shared" si="11"/>
        <v>0</v>
      </c>
      <c r="AB47" s="7">
        <f t="shared" si="12"/>
        <v>0</v>
      </c>
      <c r="AC47" s="7">
        <f t="shared" si="17"/>
        <v>0</v>
      </c>
      <c r="AD47" s="7">
        <f t="shared" si="13"/>
        <v>1</v>
      </c>
      <c r="AE47" s="7">
        <f t="shared" si="23"/>
        <v>0</v>
      </c>
      <c r="AF47" s="5">
        <v>15</v>
      </c>
      <c r="AH47" s="171" t="s">
        <v>3363</v>
      </c>
      <c r="AI47" s="172"/>
      <c r="AP47" s="4">
        <f t="shared" si="18"/>
        <v>0</v>
      </c>
      <c r="AQ47" s="4">
        <f t="shared" si="19"/>
        <v>0</v>
      </c>
      <c r="AR47" s="4">
        <f t="shared" si="20"/>
        <v>0</v>
      </c>
      <c r="AS47" s="4">
        <f t="shared" si="21"/>
        <v>0</v>
      </c>
      <c r="AT47" s="4">
        <f t="shared" si="22"/>
        <v>0</v>
      </c>
    </row>
    <row r="48" spans="1:46" ht="15" customHeight="1" x14ac:dyDescent="0.2">
      <c r="A48" s="140" t="s">
        <v>3409</v>
      </c>
      <c r="B48" s="141"/>
      <c r="C48" s="211" t="str">
        <f>IF(B48="","",IF(ISERROR(VLOOKUP(Inschrijfformulier!B48,Vraagprogramma!A:B,2,FALSE)),"Onbekend",(VLOOKUP(Inschrijfformulier!B48,Vraagprogramma!A:B,2,FALSE))))</f>
        <v/>
      </c>
      <c r="D48" s="211"/>
      <c r="E48" s="127" t="str">
        <f>IF(24=" "," ",IF(ISERROR(VLOOKUP(Inschrijfformulier!C48,Vraagprogramma!B:D,3,FALSE))," ",(VLOOKUP(Inschrijfformulier!C48,Vraagprogramma!B:D,3,FALSE))))</f>
        <v xml:space="preserve"> </v>
      </c>
      <c r="F48" s="127" t="str">
        <f>IF(24=" "," ",IF(ISERROR(VLOOKUP(Inschrijfformulier!C48,Vraagprogramma!B:E,4,FALSE))," ",(VLOOKUP(Inschrijfformulier!C48,Vraagprogramma!B:E,4,FALSE))))</f>
        <v xml:space="preserve"> </v>
      </c>
      <c r="G48" s="142"/>
      <c r="H48" s="142"/>
      <c r="I48" s="142"/>
      <c r="J48" s="142"/>
      <c r="K48" s="142"/>
      <c r="L48" s="143"/>
      <c r="M48" s="142"/>
      <c r="N48" s="7">
        <f t="shared" si="14"/>
        <v>0</v>
      </c>
      <c r="O48" s="7">
        <f t="shared" si="1"/>
        <v>0</v>
      </c>
      <c r="P48" s="7">
        <f t="shared" si="2"/>
        <v>0</v>
      </c>
      <c r="Q48" s="7">
        <f t="shared" si="3"/>
        <v>0</v>
      </c>
      <c r="R48" s="7">
        <f t="shared" si="4"/>
        <v>0</v>
      </c>
      <c r="S48" s="7">
        <f t="shared" si="5"/>
        <v>0</v>
      </c>
      <c r="T48" s="7">
        <f t="shared" si="6"/>
        <v>0</v>
      </c>
      <c r="U48" s="7">
        <f t="shared" si="7"/>
        <v>0</v>
      </c>
      <c r="V48" s="7">
        <f t="shared" si="15"/>
        <v>0</v>
      </c>
      <c r="W48" s="7">
        <f t="shared" si="8"/>
        <v>0</v>
      </c>
      <c r="X48" s="7">
        <f t="shared" si="9"/>
        <v>0</v>
      </c>
      <c r="Y48" s="7">
        <f t="shared" si="10"/>
        <v>0</v>
      </c>
      <c r="Z48" s="7">
        <f t="shared" si="16"/>
        <v>0</v>
      </c>
      <c r="AA48" s="7">
        <f t="shared" si="11"/>
        <v>0</v>
      </c>
      <c r="AB48" s="7">
        <f t="shared" si="12"/>
        <v>0</v>
      </c>
      <c r="AC48" s="7">
        <f t="shared" si="17"/>
        <v>0</v>
      </c>
      <c r="AD48" s="7">
        <f t="shared" si="13"/>
        <v>1</v>
      </c>
      <c r="AE48" s="7">
        <f t="shared" si="23"/>
        <v>0</v>
      </c>
      <c r="AF48" s="5">
        <v>14</v>
      </c>
      <c r="AH48" s="171" t="s">
        <v>3362</v>
      </c>
      <c r="AI48" s="172"/>
      <c r="AP48" s="4">
        <f t="shared" si="18"/>
        <v>0</v>
      </c>
      <c r="AQ48" s="4">
        <f t="shared" si="19"/>
        <v>0</v>
      </c>
      <c r="AR48" s="4">
        <f t="shared" si="20"/>
        <v>0</v>
      </c>
      <c r="AS48" s="4">
        <f t="shared" si="21"/>
        <v>0</v>
      </c>
      <c r="AT48" s="4">
        <f t="shared" si="22"/>
        <v>0</v>
      </c>
    </row>
    <row r="49" spans="1:46" ht="15" customHeight="1" x14ac:dyDescent="0.2">
      <c r="A49" s="140" t="s">
        <v>3409</v>
      </c>
      <c r="B49" s="141"/>
      <c r="C49" s="211" t="str">
        <f>IF(B49="","",IF(ISERROR(VLOOKUP(Inschrijfformulier!B49,Vraagprogramma!A:B,2,FALSE)),"Onbekend",(VLOOKUP(Inschrijfformulier!B49,Vraagprogramma!A:B,2,FALSE))))</f>
        <v/>
      </c>
      <c r="D49" s="211"/>
      <c r="E49" s="127" t="str">
        <f>IF(24=" "," ",IF(ISERROR(VLOOKUP(Inschrijfformulier!C49,Vraagprogramma!B:D,3,FALSE))," ",(VLOOKUP(Inschrijfformulier!C49,Vraagprogramma!B:D,3,FALSE))))</f>
        <v xml:space="preserve"> </v>
      </c>
      <c r="F49" s="127" t="str">
        <f>IF(24=" "," ",IF(ISERROR(VLOOKUP(Inschrijfformulier!C49,Vraagprogramma!B:E,4,FALSE))," ",(VLOOKUP(Inschrijfformulier!C49,Vraagprogramma!B:E,4,FALSE))))</f>
        <v xml:space="preserve"> </v>
      </c>
      <c r="G49" s="142"/>
      <c r="H49" s="142"/>
      <c r="I49" s="142"/>
      <c r="J49" s="142"/>
      <c r="K49" s="142"/>
      <c r="L49" s="143"/>
      <c r="M49" s="142"/>
      <c r="N49" s="7">
        <f t="shared" si="14"/>
        <v>0</v>
      </c>
      <c r="O49" s="7">
        <f t="shared" si="1"/>
        <v>0</v>
      </c>
      <c r="P49" s="7">
        <f t="shared" si="2"/>
        <v>0</v>
      </c>
      <c r="Q49" s="7">
        <f t="shared" si="3"/>
        <v>0</v>
      </c>
      <c r="R49" s="7">
        <f t="shared" si="4"/>
        <v>0</v>
      </c>
      <c r="S49" s="7">
        <f t="shared" si="5"/>
        <v>0</v>
      </c>
      <c r="T49" s="7">
        <f t="shared" si="6"/>
        <v>0</v>
      </c>
      <c r="U49" s="7">
        <f t="shared" si="7"/>
        <v>0</v>
      </c>
      <c r="V49" s="7">
        <f t="shared" si="15"/>
        <v>0</v>
      </c>
      <c r="W49" s="7">
        <f t="shared" si="8"/>
        <v>0</v>
      </c>
      <c r="X49" s="7">
        <f t="shared" si="9"/>
        <v>0</v>
      </c>
      <c r="Y49" s="7">
        <f t="shared" si="10"/>
        <v>0</v>
      </c>
      <c r="Z49" s="7">
        <f t="shared" si="16"/>
        <v>0</v>
      </c>
      <c r="AA49" s="7">
        <f t="shared" si="11"/>
        <v>0</v>
      </c>
      <c r="AB49" s="7">
        <f t="shared" si="12"/>
        <v>0</v>
      </c>
      <c r="AC49" s="7">
        <f t="shared" si="17"/>
        <v>0</v>
      </c>
      <c r="AD49" s="7">
        <f t="shared" si="13"/>
        <v>1</v>
      </c>
      <c r="AE49" s="7">
        <f t="shared" si="23"/>
        <v>0</v>
      </c>
      <c r="AF49" s="5">
        <v>13</v>
      </c>
      <c r="AH49" s="171" t="s">
        <v>3364</v>
      </c>
      <c r="AI49" s="172"/>
      <c r="AP49" s="4">
        <f t="shared" si="18"/>
        <v>0</v>
      </c>
      <c r="AQ49" s="4">
        <f t="shared" si="19"/>
        <v>0</v>
      </c>
      <c r="AR49" s="4">
        <f t="shared" si="20"/>
        <v>0</v>
      </c>
      <c r="AS49" s="4">
        <f t="shared" si="21"/>
        <v>0</v>
      </c>
      <c r="AT49" s="4">
        <f t="shared" si="22"/>
        <v>0</v>
      </c>
    </row>
    <row r="50" spans="1:46" ht="15" customHeight="1" x14ac:dyDescent="0.2">
      <c r="A50" s="140" t="s">
        <v>3409</v>
      </c>
      <c r="B50" s="141"/>
      <c r="C50" s="211" t="str">
        <f>IF(B50="","",IF(ISERROR(VLOOKUP(Inschrijfformulier!B50,Vraagprogramma!A:B,2,FALSE)),"Onbekend",(VLOOKUP(Inschrijfformulier!B50,Vraagprogramma!A:B,2,FALSE))))</f>
        <v/>
      </c>
      <c r="D50" s="211"/>
      <c r="E50" s="127" t="str">
        <f>IF(24=" "," ",IF(ISERROR(VLOOKUP(Inschrijfformulier!C50,Vraagprogramma!B:D,3,FALSE))," ",(VLOOKUP(Inschrijfformulier!C50,Vraagprogramma!B:D,3,FALSE))))</f>
        <v xml:space="preserve"> </v>
      </c>
      <c r="F50" s="127" t="str">
        <f>IF(24=" "," ",IF(ISERROR(VLOOKUP(Inschrijfformulier!C50,Vraagprogramma!B:E,4,FALSE))," ",(VLOOKUP(Inschrijfformulier!C50,Vraagprogramma!B:E,4,FALSE))))</f>
        <v xml:space="preserve"> </v>
      </c>
      <c r="G50" s="142"/>
      <c r="H50" s="142"/>
      <c r="I50" s="142"/>
      <c r="J50" s="142"/>
      <c r="K50" s="142"/>
      <c r="L50" s="143"/>
      <c r="M50" s="142"/>
      <c r="N50" s="7">
        <f t="shared" si="14"/>
        <v>0</v>
      </c>
      <c r="O50" s="7">
        <f t="shared" si="1"/>
        <v>0</v>
      </c>
      <c r="P50" s="7">
        <f t="shared" si="2"/>
        <v>0</v>
      </c>
      <c r="Q50" s="7">
        <f t="shared" si="3"/>
        <v>0</v>
      </c>
      <c r="R50" s="7">
        <f t="shared" si="4"/>
        <v>0</v>
      </c>
      <c r="S50" s="7">
        <f t="shared" si="5"/>
        <v>0</v>
      </c>
      <c r="T50" s="7">
        <f t="shared" si="6"/>
        <v>0</v>
      </c>
      <c r="U50" s="7">
        <f t="shared" si="7"/>
        <v>0</v>
      </c>
      <c r="V50" s="7">
        <f t="shared" si="15"/>
        <v>0</v>
      </c>
      <c r="W50" s="7">
        <f t="shared" si="8"/>
        <v>0</v>
      </c>
      <c r="X50" s="7">
        <f t="shared" si="9"/>
        <v>0</v>
      </c>
      <c r="Y50" s="7">
        <f t="shared" si="10"/>
        <v>0</v>
      </c>
      <c r="Z50" s="7">
        <f t="shared" si="16"/>
        <v>0</v>
      </c>
      <c r="AA50" s="7">
        <f t="shared" si="11"/>
        <v>0</v>
      </c>
      <c r="AB50" s="7">
        <f t="shared" si="12"/>
        <v>0</v>
      </c>
      <c r="AC50" s="7">
        <f t="shared" si="17"/>
        <v>0</v>
      </c>
      <c r="AD50" s="7">
        <f t="shared" si="13"/>
        <v>1</v>
      </c>
      <c r="AE50" s="7">
        <f t="shared" si="23"/>
        <v>0</v>
      </c>
      <c r="AF50" s="5">
        <v>12</v>
      </c>
      <c r="AH50" s="171" t="s">
        <v>3365</v>
      </c>
      <c r="AI50" s="172"/>
      <c r="AP50" s="4">
        <f t="shared" si="18"/>
        <v>0</v>
      </c>
      <c r="AQ50" s="4">
        <f t="shared" si="19"/>
        <v>0</v>
      </c>
      <c r="AR50" s="4">
        <f t="shared" si="20"/>
        <v>0</v>
      </c>
      <c r="AS50" s="4">
        <f t="shared" si="21"/>
        <v>0</v>
      </c>
      <c r="AT50" s="4">
        <f t="shared" si="22"/>
        <v>0</v>
      </c>
    </row>
    <row r="51" spans="1:46" ht="15" customHeight="1" thickBot="1" x14ac:dyDescent="0.25">
      <c r="A51" s="140" t="s">
        <v>3409</v>
      </c>
      <c r="B51" s="141"/>
      <c r="C51" s="211" t="str">
        <f>IF(B51="","",IF(ISERROR(VLOOKUP(Inschrijfformulier!B51,Vraagprogramma!A:B,2,FALSE)),"Onbekend",(VLOOKUP(Inschrijfformulier!B51,Vraagprogramma!A:B,2,FALSE))))</f>
        <v/>
      </c>
      <c r="D51" s="211"/>
      <c r="E51" s="127" t="str">
        <f>IF(24=" "," ",IF(ISERROR(VLOOKUP(Inschrijfformulier!C51,Vraagprogramma!B:D,3,FALSE))," ",(VLOOKUP(Inschrijfformulier!C51,Vraagprogramma!B:D,3,FALSE))))</f>
        <v xml:space="preserve"> </v>
      </c>
      <c r="F51" s="127" t="str">
        <f>IF(24=" "," ",IF(ISERROR(VLOOKUP(Inschrijfformulier!C51,Vraagprogramma!B:E,4,FALSE))," ",(VLOOKUP(Inschrijfformulier!C51,Vraagprogramma!B:E,4,FALSE))))</f>
        <v xml:space="preserve"> </v>
      </c>
      <c r="G51" s="142"/>
      <c r="H51" s="142"/>
      <c r="I51" s="142"/>
      <c r="J51" s="142"/>
      <c r="K51" s="142"/>
      <c r="L51" s="143"/>
      <c r="M51" s="142"/>
      <c r="N51" s="7">
        <f t="shared" si="14"/>
        <v>0</v>
      </c>
      <c r="O51" s="7">
        <f t="shared" si="1"/>
        <v>0</v>
      </c>
      <c r="P51" s="7">
        <f t="shared" si="2"/>
        <v>0</v>
      </c>
      <c r="Q51" s="7">
        <f t="shared" si="3"/>
        <v>0</v>
      </c>
      <c r="R51" s="7">
        <f t="shared" si="4"/>
        <v>0</v>
      </c>
      <c r="S51" s="7">
        <f t="shared" si="5"/>
        <v>0</v>
      </c>
      <c r="T51" s="7">
        <f t="shared" si="6"/>
        <v>0</v>
      </c>
      <c r="U51" s="7">
        <f t="shared" si="7"/>
        <v>0</v>
      </c>
      <c r="V51" s="7">
        <f t="shared" si="15"/>
        <v>0</v>
      </c>
      <c r="W51" s="7">
        <f t="shared" si="8"/>
        <v>0</v>
      </c>
      <c r="X51" s="7">
        <f t="shared" si="9"/>
        <v>0</v>
      </c>
      <c r="Y51" s="7">
        <f t="shared" si="10"/>
        <v>0</v>
      </c>
      <c r="Z51" s="7">
        <f t="shared" si="16"/>
        <v>0</v>
      </c>
      <c r="AA51" s="7">
        <f t="shared" si="11"/>
        <v>0</v>
      </c>
      <c r="AB51" s="7">
        <f t="shared" si="12"/>
        <v>0</v>
      </c>
      <c r="AC51" s="7">
        <f t="shared" si="17"/>
        <v>0</v>
      </c>
      <c r="AD51" s="7">
        <f t="shared" si="13"/>
        <v>1</v>
      </c>
      <c r="AE51" s="7">
        <f t="shared" si="23"/>
        <v>0</v>
      </c>
      <c r="AF51" s="5">
        <v>11</v>
      </c>
      <c r="AH51" s="267" t="str">
        <f>'Inschijfgeld ed'!B39</f>
        <v>info@onze-vogels-sittard.nl</v>
      </c>
      <c r="AI51" s="268"/>
      <c r="AP51" s="4">
        <f t="shared" si="18"/>
        <v>0</v>
      </c>
      <c r="AQ51" s="4">
        <f t="shared" si="19"/>
        <v>0</v>
      </c>
      <c r="AR51" s="4">
        <f t="shared" si="20"/>
        <v>0</v>
      </c>
      <c r="AS51" s="4">
        <f t="shared" si="21"/>
        <v>0</v>
      </c>
      <c r="AT51" s="4">
        <f t="shared" si="22"/>
        <v>0</v>
      </c>
    </row>
    <row r="52" spans="1:46" ht="15" customHeight="1" x14ac:dyDescent="0.2">
      <c r="A52" s="140" t="s">
        <v>3409</v>
      </c>
      <c r="B52" s="141"/>
      <c r="C52" s="211" t="str">
        <f>IF(B52="","",IF(ISERROR(VLOOKUP(Inschrijfformulier!B52,Vraagprogramma!A:B,2,FALSE)),"Onbekend",(VLOOKUP(Inschrijfformulier!B52,Vraagprogramma!A:B,2,FALSE))))</f>
        <v/>
      </c>
      <c r="D52" s="211"/>
      <c r="E52" s="127" t="str">
        <f>IF(24=" "," ",IF(ISERROR(VLOOKUP(Inschrijfformulier!C52,Vraagprogramma!B:D,3,FALSE))," ",(VLOOKUP(Inschrijfformulier!C52,Vraagprogramma!B:D,3,FALSE))))</f>
        <v xml:space="preserve"> </v>
      </c>
      <c r="F52" s="127" t="str">
        <f>IF(24=" "," ",IF(ISERROR(VLOOKUP(Inschrijfformulier!C52,Vraagprogramma!B:E,4,FALSE))," ",(VLOOKUP(Inschrijfformulier!C52,Vraagprogramma!B:E,4,FALSE))))</f>
        <v xml:space="preserve"> </v>
      </c>
      <c r="G52" s="142"/>
      <c r="H52" s="142"/>
      <c r="I52" s="142"/>
      <c r="J52" s="142"/>
      <c r="K52" s="142"/>
      <c r="L52" s="143"/>
      <c r="M52" s="142"/>
      <c r="N52" s="7">
        <f t="shared" si="14"/>
        <v>0</v>
      </c>
      <c r="O52" s="7">
        <f t="shared" si="1"/>
        <v>0</v>
      </c>
      <c r="P52" s="7">
        <f t="shared" si="2"/>
        <v>0</v>
      </c>
      <c r="Q52" s="7">
        <f t="shared" si="3"/>
        <v>0</v>
      </c>
      <c r="R52" s="7">
        <f t="shared" si="4"/>
        <v>0</v>
      </c>
      <c r="S52" s="7">
        <f t="shared" si="5"/>
        <v>0</v>
      </c>
      <c r="T52" s="7">
        <f t="shared" si="6"/>
        <v>0</v>
      </c>
      <c r="U52" s="7">
        <f t="shared" si="7"/>
        <v>0</v>
      </c>
      <c r="V52" s="7">
        <f t="shared" si="15"/>
        <v>0</v>
      </c>
      <c r="W52" s="7">
        <f t="shared" si="8"/>
        <v>0</v>
      </c>
      <c r="X52" s="7">
        <f t="shared" si="9"/>
        <v>0</v>
      </c>
      <c r="Y52" s="7">
        <f t="shared" si="10"/>
        <v>0</v>
      </c>
      <c r="Z52" s="7">
        <f t="shared" si="16"/>
        <v>0</v>
      </c>
      <c r="AA52" s="7">
        <f t="shared" si="11"/>
        <v>0</v>
      </c>
      <c r="AB52" s="7">
        <f t="shared" si="12"/>
        <v>0</v>
      </c>
      <c r="AC52" s="7">
        <f t="shared" si="17"/>
        <v>0</v>
      </c>
      <c r="AD52" s="7">
        <f t="shared" si="13"/>
        <v>1</v>
      </c>
      <c r="AE52" s="7">
        <f t="shared" si="23"/>
        <v>0</v>
      </c>
      <c r="AF52" s="5">
        <v>10</v>
      </c>
      <c r="AP52" s="4">
        <f t="shared" si="18"/>
        <v>0</v>
      </c>
      <c r="AQ52" s="4">
        <f t="shared" si="19"/>
        <v>0</v>
      </c>
      <c r="AR52" s="4">
        <f t="shared" si="20"/>
        <v>0</v>
      </c>
      <c r="AS52" s="4">
        <f t="shared" si="21"/>
        <v>0</v>
      </c>
      <c r="AT52" s="4">
        <f t="shared" si="22"/>
        <v>0</v>
      </c>
    </row>
    <row r="53" spans="1:46" ht="15" hidden="1" customHeight="1" x14ac:dyDescent="0.2">
      <c r="A53" s="140" t="s">
        <v>3409</v>
      </c>
      <c r="B53" s="141"/>
      <c r="C53" s="211" t="str">
        <f>IF(B53="","",IF(ISERROR(VLOOKUP(Inschrijfformulier!B53,Vraagprogramma!A:B,2,FALSE)),"Onbekend",(VLOOKUP(Inschrijfformulier!B53,Vraagprogramma!A:B,2,FALSE))))</f>
        <v/>
      </c>
      <c r="D53" s="211"/>
      <c r="E53" s="127" t="str">
        <f>IF(24=" "," ",IF(ISERROR(VLOOKUP(Inschrijfformulier!C53,Vraagprogramma!B:D,3,FALSE))," ",(VLOOKUP(Inschrijfformulier!C53,Vraagprogramma!B:D,3,FALSE))))</f>
        <v xml:space="preserve"> </v>
      </c>
      <c r="F53" s="127" t="str">
        <f>IF(24=" "," ",IF(ISERROR(VLOOKUP(Inschrijfformulier!C53,Vraagprogramma!B:E,4,FALSE))," ",(VLOOKUP(Inschrijfformulier!C53,Vraagprogramma!B:E,4,FALSE))))</f>
        <v xml:space="preserve"> </v>
      </c>
      <c r="G53" s="142"/>
      <c r="H53" s="142"/>
      <c r="I53" s="142"/>
      <c r="J53" s="142"/>
      <c r="K53" s="142"/>
      <c r="L53" s="143"/>
      <c r="M53" s="142"/>
      <c r="N53" s="7">
        <f t="shared" si="14"/>
        <v>0</v>
      </c>
      <c r="O53" s="7">
        <f t="shared" si="1"/>
        <v>0</v>
      </c>
      <c r="P53" s="7">
        <f t="shared" si="2"/>
        <v>0</v>
      </c>
      <c r="Q53" s="7">
        <f t="shared" si="3"/>
        <v>0</v>
      </c>
      <c r="R53" s="7">
        <f t="shared" si="4"/>
        <v>0</v>
      </c>
      <c r="S53" s="7">
        <f t="shared" si="5"/>
        <v>0</v>
      </c>
      <c r="T53" s="7">
        <f t="shared" si="6"/>
        <v>0</v>
      </c>
      <c r="U53" s="7">
        <f t="shared" si="7"/>
        <v>0</v>
      </c>
      <c r="V53" s="7">
        <f t="shared" si="15"/>
        <v>0</v>
      </c>
      <c r="W53" s="7">
        <f t="shared" si="8"/>
        <v>0</v>
      </c>
      <c r="X53" s="7">
        <f t="shared" si="9"/>
        <v>0</v>
      </c>
      <c r="Y53" s="7">
        <f t="shared" si="10"/>
        <v>0</v>
      </c>
      <c r="Z53" s="7">
        <f t="shared" si="16"/>
        <v>0</v>
      </c>
      <c r="AA53" s="7">
        <f t="shared" si="11"/>
        <v>0</v>
      </c>
      <c r="AB53" s="7">
        <f t="shared" si="12"/>
        <v>0</v>
      </c>
      <c r="AC53" s="7">
        <f t="shared" si="17"/>
        <v>0</v>
      </c>
      <c r="AD53" s="7">
        <f t="shared" si="13"/>
        <v>1</v>
      </c>
      <c r="AE53" s="7">
        <f t="shared" si="23"/>
        <v>0</v>
      </c>
      <c r="AF53" s="5">
        <v>9</v>
      </c>
      <c r="AP53" s="4">
        <f t="shared" si="18"/>
        <v>0</v>
      </c>
      <c r="AQ53" s="4">
        <f t="shared" si="19"/>
        <v>0</v>
      </c>
      <c r="AR53" s="4">
        <f t="shared" si="20"/>
        <v>0</v>
      </c>
      <c r="AS53" s="4">
        <f t="shared" si="21"/>
        <v>0</v>
      </c>
      <c r="AT53" s="4">
        <f t="shared" si="22"/>
        <v>0</v>
      </c>
    </row>
    <row r="54" spans="1:46" ht="15" hidden="1" customHeight="1" x14ac:dyDescent="0.2">
      <c r="A54" s="140" t="s">
        <v>3409</v>
      </c>
      <c r="B54" s="141"/>
      <c r="C54" s="211" t="str">
        <f>IF(B54="","",IF(ISERROR(VLOOKUP(Inschrijfformulier!B54,Vraagprogramma!A:B,2,FALSE)),"Onbekend",(VLOOKUP(Inschrijfformulier!B54,Vraagprogramma!A:B,2,FALSE))))</f>
        <v/>
      </c>
      <c r="D54" s="211"/>
      <c r="E54" s="127" t="str">
        <f>IF(24=" "," ",IF(ISERROR(VLOOKUP(Inschrijfformulier!C54,Vraagprogramma!B:D,3,FALSE))," ",(VLOOKUP(Inschrijfformulier!C54,Vraagprogramma!B:D,3,FALSE))))</f>
        <v xml:space="preserve"> </v>
      </c>
      <c r="F54" s="127" t="str">
        <f>IF(24=" "," ",IF(ISERROR(VLOOKUP(Inschrijfformulier!C54,Vraagprogramma!B:E,4,FALSE))," ",(VLOOKUP(Inschrijfformulier!C54,Vraagprogramma!B:E,4,FALSE))))</f>
        <v xml:space="preserve"> </v>
      </c>
      <c r="G54" s="142"/>
      <c r="H54" s="142"/>
      <c r="I54" s="142"/>
      <c r="J54" s="142"/>
      <c r="K54" s="142"/>
      <c r="L54" s="143"/>
      <c r="M54" s="142"/>
      <c r="N54" s="7">
        <f t="shared" si="14"/>
        <v>0</v>
      </c>
      <c r="O54" s="7">
        <f t="shared" si="1"/>
        <v>0</v>
      </c>
      <c r="P54" s="7">
        <f t="shared" si="2"/>
        <v>0</v>
      </c>
      <c r="Q54" s="7">
        <f t="shared" si="3"/>
        <v>0</v>
      </c>
      <c r="R54" s="7">
        <f t="shared" si="4"/>
        <v>0</v>
      </c>
      <c r="S54" s="7">
        <f t="shared" si="5"/>
        <v>0</v>
      </c>
      <c r="T54" s="7">
        <f t="shared" si="6"/>
        <v>0</v>
      </c>
      <c r="U54" s="7">
        <f t="shared" si="7"/>
        <v>0</v>
      </c>
      <c r="V54" s="7">
        <f t="shared" si="15"/>
        <v>0</v>
      </c>
      <c r="W54" s="7">
        <f t="shared" si="8"/>
        <v>0</v>
      </c>
      <c r="X54" s="7">
        <f t="shared" si="9"/>
        <v>0</v>
      </c>
      <c r="Y54" s="7">
        <f t="shared" si="10"/>
        <v>0</v>
      </c>
      <c r="Z54" s="7">
        <f t="shared" si="16"/>
        <v>0</v>
      </c>
      <c r="AA54" s="7">
        <f t="shared" si="11"/>
        <v>0</v>
      </c>
      <c r="AB54" s="7">
        <f t="shared" si="12"/>
        <v>0</v>
      </c>
      <c r="AC54" s="7">
        <f t="shared" si="17"/>
        <v>0</v>
      </c>
      <c r="AD54" s="7">
        <f t="shared" si="13"/>
        <v>1</v>
      </c>
      <c r="AE54" s="7">
        <f t="shared" si="23"/>
        <v>0</v>
      </c>
      <c r="AF54" s="5">
        <v>8</v>
      </c>
      <c r="AP54" s="4">
        <f t="shared" si="18"/>
        <v>0</v>
      </c>
      <c r="AQ54" s="4">
        <f t="shared" si="19"/>
        <v>0</v>
      </c>
      <c r="AR54" s="4">
        <f t="shared" si="20"/>
        <v>0</v>
      </c>
      <c r="AS54" s="4">
        <f t="shared" si="21"/>
        <v>0</v>
      </c>
      <c r="AT54" s="4">
        <f t="shared" si="22"/>
        <v>0</v>
      </c>
    </row>
    <row r="55" spans="1:46" ht="15" hidden="1" customHeight="1" x14ac:dyDescent="0.2">
      <c r="A55" s="140" t="s">
        <v>3409</v>
      </c>
      <c r="B55" s="141"/>
      <c r="C55" s="211" t="str">
        <f>IF(B55="","",IF(ISERROR(VLOOKUP(Inschrijfformulier!B55,Vraagprogramma!A:B,2,FALSE)),"Onbekend",(VLOOKUP(Inschrijfformulier!B55,Vraagprogramma!A:B,2,FALSE))))</f>
        <v/>
      </c>
      <c r="D55" s="211"/>
      <c r="E55" s="127" t="str">
        <f>IF(24=" "," ",IF(ISERROR(VLOOKUP(Inschrijfformulier!C55,Vraagprogramma!B:D,3,FALSE))," ",(VLOOKUP(Inschrijfformulier!C55,Vraagprogramma!B:D,3,FALSE))))</f>
        <v xml:space="preserve"> </v>
      </c>
      <c r="F55" s="127" t="str">
        <f>IF(24=" "," ",IF(ISERROR(VLOOKUP(Inschrijfformulier!C55,Vraagprogramma!B:E,4,FALSE))," ",(VLOOKUP(Inschrijfformulier!C55,Vraagprogramma!B:E,4,FALSE))))</f>
        <v xml:space="preserve"> </v>
      </c>
      <c r="G55" s="142"/>
      <c r="H55" s="142"/>
      <c r="I55" s="142"/>
      <c r="J55" s="142"/>
      <c r="K55" s="142"/>
      <c r="L55" s="143"/>
      <c r="M55" s="142"/>
      <c r="N55" s="7">
        <f t="shared" si="14"/>
        <v>0</v>
      </c>
      <c r="O55" s="7">
        <f t="shared" si="1"/>
        <v>0</v>
      </c>
      <c r="P55" s="7">
        <f t="shared" si="2"/>
        <v>0</v>
      </c>
      <c r="Q55" s="7">
        <f t="shared" si="3"/>
        <v>0</v>
      </c>
      <c r="R55" s="7">
        <f t="shared" si="4"/>
        <v>0</v>
      </c>
      <c r="S55" s="7">
        <f t="shared" si="5"/>
        <v>0</v>
      </c>
      <c r="T55" s="7">
        <f t="shared" si="6"/>
        <v>0</v>
      </c>
      <c r="U55" s="7">
        <f t="shared" si="7"/>
        <v>0</v>
      </c>
      <c r="V55" s="7">
        <f t="shared" si="15"/>
        <v>0</v>
      </c>
      <c r="W55" s="7">
        <f t="shared" si="8"/>
        <v>0</v>
      </c>
      <c r="X55" s="7">
        <f t="shared" si="9"/>
        <v>0</v>
      </c>
      <c r="Y55" s="7">
        <f t="shared" si="10"/>
        <v>0</v>
      </c>
      <c r="Z55" s="7">
        <f t="shared" si="16"/>
        <v>0</v>
      </c>
      <c r="AA55" s="7">
        <f t="shared" si="11"/>
        <v>0</v>
      </c>
      <c r="AB55" s="7">
        <f t="shared" si="12"/>
        <v>0</v>
      </c>
      <c r="AC55" s="7">
        <f t="shared" si="17"/>
        <v>0</v>
      </c>
      <c r="AD55" s="7">
        <f t="shared" si="13"/>
        <v>1</v>
      </c>
      <c r="AE55" s="7">
        <f t="shared" si="23"/>
        <v>0</v>
      </c>
      <c r="AF55" s="5">
        <v>7</v>
      </c>
      <c r="AP55" s="4">
        <f t="shared" si="18"/>
        <v>0</v>
      </c>
      <c r="AQ55" s="4">
        <f t="shared" si="19"/>
        <v>0</v>
      </c>
      <c r="AR55" s="4">
        <f t="shared" si="20"/>
        <v>0</v>
      </c>
      <c r="AS55" s="4">
        <f t="shared" si="21"/>
        <v>0</v>
      </c>
      <c r="AT55" s="4">
        <f t="shared" si="22"/>
        <v>0</v>
      </c>
    </row>
    <row r="56" spans="1:46" ht="15" hidden="1" customHeight="1" x14ac:dyDescent="0.2">
      <c r="A56" s="140" t="s">
        <v>3409</v>
      </c>
      <c r="B56" s="141"/>
      <c r="C56" s="211" t="str">
        <f>IF(B56="","",IF(ISERROR(VLOOKUP(Inschrijfformulier!B56,Vraagprogramma!A:B,2,FALSE)),"Onbekend",(VLOOKUP(Inschrijfformulier!B56,Vraagprogramma!A:B,2,FALSE))))</f>
        <v/>
      </c>
      <c r="D56" s="211"/>
      <c r="E56" s="127" t="str">
        <f>IF(24=" "," ",IF(ISERROR(VLOOKUP(Inschrijfformulier!C56,Vraagprogramma!B:D,3,FALSE))," ",(VLOOKUP(Inschrijfformulier!C56,Vraagprogramma!B:D,3,FALSE))))</f>
        <v xml:space="preserve"> </v>
      </c>
      <c r="F56" s="127" t="str">
        <f>IF(24=" "," ",IF(ISERROR(VLOOKUP(Inschrijfformulier!C56,Vraagprogramma!B:E,4,FALSE))," ",(VLOOKUP(Inschrijfformulier!C56,Vraagprogramma!B:E,4,FALSE))))</f>
        <v xml:space="preserve"> </v>
      </c>
      <c r="G56" s="142"/>
      <c r="H56" s="142"/>
      <c r="I56" s="142"/>
      <c r="J56" s="142"/>
      <c r="K56" s="142"/>
      <c r="L56" s="143"/>
      <c r="M56" s="142"/>
      <c r="N56" s="7">
        <f t="shared" si="14"/>
        <v>0</v>
      </c>
      <c r="O56" s="7">
        <f t="shared" si="1"/>
        <v>0</v>
      </c>
      <c r="P56" s="7">
        <f t="shared" si="2"/>
        <v>0</v>
      </c>
      <c r="Q56" s="7">
        <f t="shared" si="3"/>
        <v>0</v>
      </c>
      <c r="R56" s="7">
        <f t="shared" si="4"/>
        <v>0</v>
      </c>
      <c r="S56" s="7">
        <f t="shared" si="5"/>
        <v>0</v>
      </c>
      <c r="T56" s="7">
        <f t="shared" si="6"/>
        <v>0</v>
      </c>
      <c r="U56" s="7">
        <f t="shared" si="7"/>
        <v>0</v>
      </c>
      <c r="V56" s="7">
        <f t="shared" si="15"/>
        <v>0</v>
      </c>
      <c r="W56" s="7">
        <f t="shared" si="8"/>
        <v>0</v>
      </c>
      <c r="X56" s="7">
        <f t="shared" si="9"/>
        <v>0</v>
      </c>
      <c r="Y56" s="7">
        <f t="shared" si="10"/>
        <v>0</v>
      </c>
      <c r="Z56" s="7">
        <f t="shared" si="16"/>
        <v>0</v>
      </c>
      <c r="AA56" s="7">
        <f t="shared" si="11"/>
        <v>0</v>
      </c>
      <c r="AB56" s="7">
        <f t="shared" si="12"/>
        <v>0</v>
      </c>
      <c r="AC56" s="7">
        <f t="shared" si="17"/>
        <v>0</v>
      </c>
      <c r="AD56" s="7">
        <f t="shared" si="13"/>
        <v>1</v>
      </c>
      <c r="AE56" s="7">
        <f t="shared" si="23"/>
        <v>0</v>
      </c>
      <c r="AF56" s="5">
        <v>6</v>
      </c>
      <c r="AP56" s="4">
        <f t="shared" si="18"/>
        <v>0</v>
      </c>
      <c r="AQ56" s="4">
        <f t="shared" si="19"/>
        <v>0</v>
      </c>
      <c r="AR56" s="4">
        <f t="shared" si="20"/>
        <v>0</v>
      </c>
      <c r="AS56" s="4">
        <f t="shared" si="21"/>
        <v>0</v>
      </c>
      <c r="AT56" s="4">
        <f t="shared" si="22"/>
        <v>0</v>
      </c>
    </row>
    <row r="57" spans="1:46" ht="15" hidden="1" customHeight="1" x14ac:dyDescent="0.2">
      <c r="A57" s="140" t="s">
        <v>3409</v>
      </c>
      <c r="B57" s="141"/>
      <c r="C57" s="211" t="str">
        <f>IF(B57="","",IF(ISERROR(VLOOKUP(Inschrijfformulier!B57,Vraagprogramma!A:B,2,FALSE)),"Onbekend",(VLOOKUP(Inschrijfformulier!B57,Vraagprogramma!A:B,2,FALSE))))</f>
        <v/>
      </c>
      <c r="D57" s="211"/>
      <c r="E57" s="127" t="str">
        <f>IF(24=" "," ",IF(ISERROR(VLOOKUP(Inschrijfformulier!C57,Vraagprogramma!B:D,3,FALSE))," ",(VLOOKUP(Inschrijfformulier!C57,Vraagprogramma!B:D,3,FALSE))))</f>
        <v xml:space="preserve"> </v>
      </c>
      <c r="F57" s="127" t="str">
        <f>IF(24=" "," ",IF(ISERROR(VLOOKUP(Inschrijfformulier!C57,Vraagprogramma!B:E,4,FALSE))," ",(VLOOKUP(Inschrijfformulier!C57,Vraagprogramma!B:E,4,FALSE))))</f>
        <v xml:space="preserve"> </v>
      </c>
      <c r="G57" s="142"/>
      <c r="H57" s="142"/>
      <c r="I57" s="142"/>
      <c r="J57" s="142"/>
      <c r="K57" s="142"/>
      <c r="L57" s="143"/>
      <c r="M57" s="142"/>
      <c r="N57" s="7">
        <f t="shared" si="14"/>
        <v>0</v>
      </c>
      <c r="O57" s="7">
        <f t="shared" si="1"/>
        <v>0</v>
      </c>
      <c r="P57" s="7">
        <f t="shared" si="2"/>
        <v>0</v>
      </c>
      <c r="Q57" s="7">
        <f t="shared" si="3"/>
        <v>0</v>
      </c>
      <c r="R57" s="7">
        <f t="shared" si="4"/>
        <v>0</v>
      </c>
      <c r="S57" s="7">
        <f t="shared" si="5"/>
        <v>0</v>
      </c>
      <c r="T57" s="7">
        <f t="shared" si="6"/>
        <v>0</v>
      </c>
      <c r="U57" s="7">
        <f t="shared" si="7"/>
        <v>0</v>
      </c>
      <c r="V57" s="7">
        <f t="shared" si="15"/>
        <v>0</v>
      </c>
      <c r="W57" s="7">
        <f t="shared" si="8"/>
        <v>0</v>
      </c>
      <c r="X57" s="7">
        <f t="shared" si="9"/>
        <v>0</v>
      </c>
      <c r="Y57" s="7">
        <f t="shared" si="10"/>
        <v>0</v>
      </c>
      <c r="Z57" s="7">
        <f t="shared" si="16"/>
        <v>0</v>
      </c>
      <c r="AA57" s="7">
        <f t="shared" si="11"/>
        <v>0</v>
      </c>
      <c r="AB57" s="7">
        <f t="shared" si="12"/>
        <v>0</v>
      </c>
      <c r="AC57" s="7">
        <f t="shared" si="17"/>
        <v>0</v>
      </c>
      <c r="AD57" s="7">
        <f t="shared" si="13"/>
        <v>1</v>
      </c>
      <c r="AE57" s="7">
        <f t="shared" si="23"/>
        <v>0</v>
      </c>
      <c r="AF57" s="5">
        <v>5</v>
      </c>
      <c r="AP57" s="4">
        <f t="shared" si="18"/>
        <v>0</v>
      </c>
      <c r="AQ57" s="4">
        <f t="shared" si="19"/>
        <v>0</v>
      </c>
      <c r="AR57" s="4">
        <f t="shared" si="20"/>
        <v>0</v>
      </c>
      <c r="AS57" s="4">
        <f t="shared" si="21"/>
        <v>0</v>
      </c>
      <c r="AT57" s="4">
        <f t="shared" si="22"/>
        <v>0</v>
      </c>
    </row>
    <row r="58" spans="1:46" ht="15" hidden="1" customHeight="1" x14ac:dyDescent="0.2">
      <c r="A58" s="140" t="s">
        <v>3409</v>
      </c>
      <c r="B58" s="141"/>
      <c r="C58" s="211" t="str">
        <f>IF(B58="","",IF(ISERROR(VLOOKUP(Inschrijfformulier!B58,Vraagprogramma!A:B,2,FALSE)),"Onbekend",(VLOOKUP(Inschrijfformulier!B58,Vraagprogramma!A:B,2,FALSE))))</f>
        <v/>
      </c>
      <c r="D58" s="211"/>
      <c r="E58" s="127" t="str">
        <f>IF(24=" "," ",IF(ISERROR(VLOOKUP(Inschrijfformulier!C58,Vraagprogramma!B:D,3,FALSE))," ",(VLOOKUP(Inschrijfformulier!C58,Vraagprogramma!B:D,3,FALSE))))</f>
        <v xml:space="preserve"> </v>
      </c>
      <c r="F58" s="127" t="str">
        <f>IF(24=" "," ",IF(ISERROR(VLOOKUP(Inschrijfformulier!C58,Vraagprogramma!B:E,4,FALSE))," ",(VLOOKUP(Inschrijfformulier!C58,Vraagprogramma!B:E,4,FALSE))))</f>
        <v xml:space="preserve"> </v>
      </c>
      <c r="G58" s="142"/>
      <c r="H58" s="142"/>
      <c r="I58" s="142"/>
      <c r="J58" s="142"/>
      <c r="K58" s="142"/>
      <c r="L58" s="143"/>
      <c r="M58" s="142"/>
      <c r="N58" s="7">
        <f t="shared" si="14"/>
        <v>0</v>
      </c>
      <c r="O58" s="7">
        <f t="shared" si="1"/>
        <v>0</v>
      </c>
      <c r="P58" s="7">
        <f t="shared" si="2"/>
        <v>0</v>
      </c>
      <c r="Q58" s="7">
        <f t="shared" si="3"/>
        <v>0</v>
      </c>
      <c r="R58" s="7">
        <f t="shared" si="4"/>
        <v>0</v>
      </c>
      <c r="S58" s="7">
        <f t="shared" si="5"/>
        <v>0</v>
      </c>
      <c r="T58" s="7">
        <f t="shared" si="6"/>
        <v>0</v>
      </c>
      <c r="U58" s="7">
        <f t="shared" si="7"/>
        <v>0</v>
      </c>
      <c r="V58" s="7">
        <f t="shared" si="15"/>
        <v>0</v>
      </c>
      <c r="W58" s="7">
        <f t="shared" si="8"/>
        <v>0</v>
      </c>
      <c r="X58" s="7">
        <f t="shared" si="9"/>
        <v>0</v>
      </c>
      <c r="Y58" s="7">
        <f t="shared" si="10"/>
        <v>0</v>
      </c>
      <c r="Z58" s="7">
        <f t="shared" si="16"/>
        <v>0</v>
      </c>
      <c r="AA58" s="7">
        <f t="shared" si="11"/>
        <v>0</v>
      </c>
      <c r="AB58" s="7">
        <f t="shared" si="12"/>
        <v>0</v>
      </c>
      <c r="AC58" s="7">
        <f t="shared" si="17"/>
        <v>0</v>
      </c>
      <c r="AD58" s="7">
        <f t="shared" si="13"/>
        <v>1</v>
      </c>
      <c r="AE58" s="7">
        <f t="shared" si="23"/>
        <v>0</v>
      </c>
      <c r="AF58" s="5">
        <v>4</v>
      </c>
      <c r="AP58" s="4">
        <f t="shared" si="18"/>
        <v>0</v>
      </c>
      <c r="AQ58" s="4">
        <f t="shared" si="19"/>
        <v>0</v>
      </c>
      <c r="AR58" s="4">
        <f t="shared" si="20"/>
        <v>0</v>
      </c>
      <c r="AS58" s="4">
        <f t="shared" si="21"/>
        <v>0</v>
      </c>
      <c r="AT58" s="4">
        <f t="shared" si="22"/>
        <v>0</v>
      </c>
    </row>
    <row r="59" spans="1:46" ht="15" hidden="1" customHeight="1" x14ac:dyDescent="0.2">
      <c r="A59" s="140" t="s">
        <v>3409</v>
      </c>
      <c r="B59" s="141"/>
      <c r="C59" s="211" t="str">
        <f>IF(B59="","",IF(ISERROR(VLOOKUP(Inschrijfformulier!B59,Vraagprogramma!A:B,2,FALSE)),"Onbekend",(VLOOKUP(Inschrijfformulier!B59,Vraagprogramma!A:B,2,FALSE))))</f>
        <v/>
      </c>
      <c r="D59" s="211"/>
      <c r="E59" s="127" t="str">
        <f>IF(24=" "," ",IF(ISERROR(VLOOKUP(Inschrijfformulier!C59,Vraagprogramma!B:D,3,FALSE))," ",(VLOOKUP(Inschrijfformulier!C59,Vraagprogramma!B:D,3,FALSE))))</f>
        <v xml:space="preserve"> </v>
      </c>
      <c r="F59" s="127" t="str">
        <f>IF(24=" "," ",IF(ISERROR(VLOOKUP(Inschrijfformulier!C59,Vraagprogramma!B:E,4,FALSE))," ",(VLOOKUP(Inschrijfformulier!C59,Vraagprogramma!B:E,4,FALSE))))</f>
        <v xml:space="preserve"> </v>
      </c>
      <c r="G59" s="142"/>
      <c r="H59" s="142"/>
      <c r="I59" s="142"/>
      <c r="J59" s="142"/>
      <c r="K59" s="142"/>
      <c r="L59" s="143"/>
      <c r="M59" s="142"/>
      <c r="N59" s="7">
        <f t="shared" si="14"/>
        <v>0</v>
      </c>
      <c r="O59" s="7">
        <f t="shared" si="1"/>
        <v>0</v>
      </c>
      <c r="P59" s="7">
        <f t="shared" si="2"/>
        <v>0</v>
      </c>
      <c r="Q59" s="7">
        <f t="shared" si="3"/>
        <v>0</v>
      </c>
      <c r="R59" s="7">
        <f t="shared" si="4"/>
        <v>0</v>
      </c>
      <c r="S59" s="7">
        <f t="shared" si="5"/>
        <v>0</v>
      </c>
      <c r="T59" s="7">
        <f t="shared" si="6"/>
        <v>0</v>
      </c>
      <c r="U59" s="7">
        <f t="shared" si="7"/>
        <v>0</v>
      </c>
      <c r="V59" s="7">
        <f t="shared" si="15"/>
        <v>0</v>
      </c>
      <c r="W59" s="7">
        <f t="shared" si="8"/>
        <v>0</v>
      </c>
      <c r="X59" s="7">
        <f t="shared" si="9"/>
        <v>0</v>
      </c>
      <c r="Y59" s="7">
        <f t="shared" si="10"/>
        <v>0</v>
      </c>
      <c r="Z59" s="7">
        <f t="shared" si="16"/>
        <v>0</v>
      </c>
      <c r="AA59" s="7">
        <f t="shared" si="11"/>
        <v>0</v>
      </c>
      <c r="AB59" s="7">
        <f t="shared" si="12"/>
        <v>0</v>
      </c>
      <c r="AC59" s="7">
        <f t="shared" si="17"/>
        <v>0</v>
      </c>
      <c r="AD59" s="7">
        <f t="shared" si="13"/>
        <v>1</v>
      </c>
      <c r="AE59" s="7">
        <f t="shared" si="23"/>
        <v>0</v>
      </c>
      <c r="AF59" s="5">
        <v>3</v>
      </c>
      <c r="AP59" s="4">
        <f t="shared" si="18"/>
        <v>0</v>
      </c>
      <c r="AQ59" s="4">
        <f t="shared" si="19"/>
        <v>0</v>
      </c>
      <c r="AR59" s="4">
        <f t="shared" si="20"/>
        <v>0</v>
      </c>
      <c r="AS59" s="4">
        <f t="shared" si="21"/>
        <v>0</v>
      </c>
      <c r="AT59" s="4">
        <f t="shared" si="22"/>
        <v>0</v>
      </c>
    </row>
    <row r="60" spans="1:46" ht="15" hidden="1" customHeight="1" x14ac:dyDescent="0.2">
      <c r="A60" s="140" t="s">
        <v>3409</v>
      </c>
      <c r="B60" s="141"/>
      <c r="C60" s="211" t="str">
        <f>IF(B60="","",IF(ISERROR(VLOOKUP(Inschrijfformulier!B60,Vraagprogramma!A:B,2,FALSE)),"Onbekend",(VLOOKUP(Inschrijfformulier!B60,Vraagprogramma!A:B,2,FALSE))))</f>
        <v/>
      </c>
      <c r="D60" s="211"/>
      <c r="E60" s="127" t="str">
        <f>IF(24=" "," ",IF(ISERROR(VLOOKUP(Inschrijfformulier!C60,Vraagprogramma!B:D,3,FALSE))," ",(VLOOKUP(Inschrijfformulier!C60,Vraagprogramma!B:D,3,FALSE))))</f>
        <v xml:space="preserve"> </v>
      </c>
      <c r="F60" s="127" t="str">
        <f>IF(24=" "," ",IF(ISERROR(VLOOKUP(Inschrijfformulier!C60,Vraagprogramma!B:E,4,FALSE))," ",(VLOOKUP(Inschrijfformulier!C60,Vraagprogramma!B:E,4,FALSE))))</f>
        <v xml:space="preserve"> </v>
      </c>
      <c r="G60" s="142"/>
      <c r="H60" s="142"/>
      <c r="I60" s="142"/>
      <c r="J60" s="142"/>
      <c r="K60" s="142"/>
      <c r="L60" s="143"/>
      <c r="M60" s="142"/>
      <c r="N60" s="7">
        <f t="shared" si="14"/>
        <v>0</v>
      </c>
      <c r="O60" s="7">
        <f t="shared" si="1"/>
        <v>0</v>
      </c>
      <c r="P60" s="7">
        <f t="shared" si="2"/>
        <v>0</v>
      </c>
      <c r="Q60" s="7">
        <f t="shared" si="3"/>
        <v>0</v>
      </c>
      <c r="R60" s="7">
        <f t="shared" si="4"/>
        <v>0</v>
      </c>
      <c r="S60" s="7">
        <f t="shared" si="5"/>
        <v>0</v>
      </c>
      <c r="T60" s="7">
        <f t="shared" si="6"/>
        <v>0</v>
      </c>
      <c r="U60" s="7">
        <f t="shared" si="7"/>
        <v>0</v>
      </c>
      <c r="V60" s="7">
        <f t="shared" si="15"/>
        <v>0</v>
      </c>
      <c r="W60" s="7">
        <f t="shared" si="8"/>
        <v>0</v>
      </c>
      <c r="X60" s="7">
        <f t="shared" si="9"/>
        <v>0</v>
      </c>
      <c r="Y60" s="7">
        <f t="shared" si="10"/>
        <v>0</v>
      </c>
      <c r="Z60" s="7">
        <f t="shared" si="16"/>
        <v>0</v>
      </c>
      <c r="AA60" s="7">
        <f t="shared" si="11"/>
        <v>0</v>
      </c>
      <c r="AB60" s="7">
        <f t="shared" si="12"/>
        <v>0</v>
      </c>
      <c r="AC60" s="7">
        <f t="shared" si="17"/>
        <v>0</v>
      </c>
      <c r="AD60" s="7">
        <f t="shared" si="13"/>
        <v>1</v>
      </c>
      <c r="AE60" s="7">
        <f t="shared" si="23"/>
        <v>0</v>
      </c>
      <c r="AF60" s="5">
        <v>2</v>
      </c>
      <c r="AP60" s="4">
        <f t="shared" si="18"/>
        <v>0</v>
      </c>
      <c r="AQ60" s="4">
        <f t="shared" si="19"/>
        <v>0</v>
      </c>
      <c r="AR60" s="4">
        <f t="shared" si="20"/>
        <v>0</v>
      </c>
      <c r="AS60" s="4">
        <f t="shared" si="21"/>
        <v>0</v>
      </c>
      <c r="AT60" s="4">
        <f t="shared" si="22"/>
        <v>0</v>
      </c>
    </row>
    <row r="61" spans="1:46" ht="15" hidden="1" customHeight="1" x14ac:dyDescent="0.2">
      <c r="A61" s="140" t="s">
        <v>3409</v>
      </c>
      <c r="B61" s="141"/>
      <c r="C61" s="211" t="str">
        <f>IF(B61="","",IF(ISERROR(VLOOKUP(Inschrijfformulier!B61,Vraagprogramma!A:B,2,FALSE)),"Onbekend",(VLOOKUP(Inschrijfformulier!B61,Vraagprogramma!A:B,2,FALSE))))</f>
        <v/>
      </c>
      <c r="D61" s="211"/>
      <c r="E61" s="127" t="str">
        <f>IF(24=" "," ",IF(ISERROR(VLOOKUP(Inschrijfformulier!C61,Vraagprogramma!B:D,3,FALSE))," ",(VLOOKUP(Inschrijfformulier!C61,Vraagprogramma!B:D,3,FALSE))))</f>
        <v xml:space="preserve"> </v>
      </c>
      <c r="F61" s="127" t="str">
        <f>IF(24=" "," ",IF(ISERROR(VLOOKUP(Inschrijfformulier!C61,Vraagprogramma!B:E,4,FALSE))," ",(VLOOKUP(Inschrijfformulier!C61,Vraagprogramma!B:E,4,FALSE))))</f>
        <v xml:space="preserve"> </v>
      </c>
      <c r="G61" s="142"/>
      <c r="H61" s="142"/>
      <c r="I61" s="142"/>
      <c r="J61" s="142"/>
      <c r="K61" s="142"/>
      <c r="L61" s="143"/>
      <c r="M61" s="142"/>
      <c r="N61" s="7">
        <f t="shared" si="14"/>
        <v>0</v>
      </c>
      <c r="O61" s="7">
        <f t="shared" si="1"/>
        <v>0</v>
      </c>
      <c r="P61" s="7">
        <f t="shared" si="2"/>
        <v>0</v>
      </c>
      <c r="Q61" s="7">
        <f t="shared" si="3"/>
        <v>0</v>
      </c>
      <c r="R61" s="7">
        <f t="shared" si="4"/>
        <v>0</v>
      </c>
      <c r="S61" s="7">
        <f t="shared" si="5"/>
        <v>0</v>
      </c>
      <c r="T61" s="7">
        <f t="shared" si="6"/>
        <v>0</v>
      </c>
      <c r="U61" s="7">
        <f t="shared" si="7"/>
        <v>0</v>
      </c>
      <c r="V61" s="7">
        <f t="shared" si="15"/>
        <v>0</v>
      </c>
      <c r="W61" s="7">
        <f t="shared" si="8"/>
        <v>0</v>
      </c>
      <c r="X61" s="7">
        <f t="shared" si="9"/>
        <v>0</v>
      </c>
      <c r="Y61" s="7">
        <f t="shared" si="10"/>
        <v>0</v>
      </c>
      <c r="Z61" s="7">
        <f t="shared" si="16"/>
        <v>0</v>
      </c>
      <c r="AA61" s="7">
        <f t="shared" si="11"/>
        <v>0</v>
      </c>
      <c r="AB61" s="7">
        <f t="shared" si="12"/>
        <v>0</v>
      </c>
      <c r="AC61" s="7">
        <f t="shared" si="17"/>
        <v>0</v>
      </c>
      <c r="AD61" s="7">
        <f t="shared" si="13"/>
        <v>1</v>
      </c>
      <c r="AE61" s="7">
        <f t="shared" si="23"/>
        <v>0</v>
      </c>
      <c r="AF61" s="5">
        <v>1</v>
      </c>
      <c r="AP61" s="4">
        <f t="shared" si="18"/>
        <v>0</v>
      </c>
      <c r="AQ61" s="4">
        <f t="shared" si="19"/>
        <v>0</v>
      </c>
      <c r="AR61" s="4">
        <f t="shared" si="20"/>
        <v>0</v>
      </c>
      <c r="AS61" s="4">
        <f t="shared" si="21"/>
        <v>0</v>
      </c>
      <c r="AT61" s="4">
        <f t="shared" si="22"/>
        <v>0</v>
      </c>
    </row>
    <row r="62" spans="1:46" ht="15" hidden="1" customHeight="1" x14ac:dyDescent="0.2">
      <c r="A62" s="140" t="s">
        <v>3409</v>
      </c>
      <c r="B62" s="141"/>
      <c r="C62" s="211" t="str">
        <f>IF(B62="","",IF(ISERROR(VLOOKUP(Inschrijfformulier!B62,Vraagprogramma!A:B,2,FALSE)),"Onbekend",(VLOOKUP(Inschrijfformulier!B62,Vraagprogramma!A:B,2,FALSE))))</f>
        <v/>
      </c>
      <c r="D62" s="211"/>
      <c r="E62" s="127" t="str">
        <f>IF(24=" "," ",IF(ISERROR(VLOOKUP(Inschrijfformulier!C62,Vraagprogramma!B:D,3,FALSE))," ",(VLOOKUP(Inschrijfformulier!C62,Vraagprogramma!B:D,3,FALSE))))</f>
        <v xml:space="preserve"> </v>
      </c>
      <c r="F62" s="127" t="str">
        <f>IF(24=" "," ",IF(ISERROR(VLOOKUP(Inschrijfformulier!C62,Vraagprogramma!B:E,4,FALSE))," ",(VLOOKUP(Inschrijfformulier!C62,Vraagprogramma!B:E,4,FALSE))))</f>
        <v xml:space="preserve"> </v>
      </c>
      <c r="G62" s="142"/>
      <c r="H62" s="142"/>
      <c r="I62" s="142"/>
      <c r="J62" s="142"/>
      <c r="K62" s="142"/>
      <c r="L62" s="143"/>
      <c r="M62" s="142"/>
      <c r="N62" s="7">
        <f t="shared" si="14"/>
        <v>0</v>
      </c>
      <c r="O62" s="7">
        <f t="shared" si="1"/>
        <v>0</v>
      </c>
      <c r="P62" s="7">
        <f t="shared" si="2"/>
        <v>0</v>
      </c>
      <c r="Q62" s="7">
        <f t="shared" si="3"/>
        <v>0</v>
      </c>
      <c r="R62" s="7">
        <f t="shared" si="4"/>
        <v>0</v>
      </c>
      <c r="S62" s="7">
        <f t="shared" si="5"/>
        <v>0</v>
      </c>
      <c r="T62" s="7">
        <f t="shared" si="6"/>
        <v>0</v>
      </c>
      <c r="U62" s="7">
        <f t="shared" si="7"/>
        <v>0</v>
      </c>
      <c r="V62" s="7">
        <f t="shared" si="15"/>
        <v>0</v>
      </c>
      <c r="W62" s="7">
        <f t="shared" si="8"/>
        <v>0</v>
      </c>
      <c r="X62" s="7">
        <f t="shared" si="9"/>
        <v>0</v>
      </c>
      <c r="Y62" s="7">
        <f t="shared" si="10"/>
        <v>0</v>
      </c>
      <c r="Z62" s="7">
        <f t="shared" si="16"/>
        <v>0</v>
      </c>
      <c r="AA62" s="7">
        <f t="shared" si="11"/>
        <v>0</v>
      </c>
      <c r="AB62" s="7">
        <f t="shared" si="12"/>
        <v>0</v>
      </c>
      <c r="AC62" s="7">
        <f t="shared" si="17"/>
        <v>0</v>
      </c>
      <c r="AD62" s="7">
        <f t="shared" si="13"/>
        <v>1</v>
      </c>
      <c r="AE62" s="7">
        <f t="shared" si="23"/>
        <v>0</v>
      </c>
      <c r="AF62" s="5">
        <v>0</v>
      </c>
      <c r="AP62" s="4">
        <f t="shared" si="18"/>
        <v>0</v>
      </c>
      <c r="AQ62" s="4">
        <f t="shared" si="19"/>
        <v>0</v>
      </c>
      <c r="AR62" s="4">
        <f t="shared" si="20"/>
        <v>0</v>
      </c>
      <c r="AS62" s="4">
        <f t="shared" si="21"/>
        <v>0</v>
      </c>
      <c r="AT62" s="4">
        <f t="shared" si="22"/>
        <v>0</v>
      </c>
    </row>
    <row r="63" spans="1:46" ht="15" customHeight="1" x14ac:dyDescent="0.2">
      <c r="A63" s="140" t="s">
        <v>3409</v>
      </c>
      <c r="B63" s="141"/>
      <c r="C63" s="212"/>
      <c r="D63" s="212"/>
      <c r="E63" s="142" t="str">
        <f>IF(24=" "," ",IF(ISERROR(VLOOKUP(Inschrijfformulier!C63,Vraagprogramma!B:D,3,FALSE))," ",(VLOOKUP(Inschrijfformulier!C63,Vraagprogramma!B:D,3,FALSE))))</f>
        <v xml:space="preserve"> </v>
      </c>
      <c r="F63" s="142"/>
      <c r="G63" s="142"/>
      <c r="H63" s="142"/>
      <c r="I63" s="142"/>
      <c r="J63" s="142"/>
      <c r="K63" s="142"/>
      <c r="L63" s="143"/>
      <c r="M63" s="142"/>
      <c r="N63" s="7">
        <f t="shared" si="14"/>
        <v>0</v>
      </c>
      <c r="O63" s="7">
        <f t="shared" si="1"/>
        <v>0</v>
      </c>
      <c r="P63" s="7">
        <f t="shared" si="2"/>
        <v>0</v>
      </c>
      <c r="Q63" s="7">
        <f t="shared" si="3"/>
        <v>0</v>
      </c>
      <c r="R63" s="7">
        <f t="shared" si="4"/>
        <v>0</v>
      </c>
      <c r="S63" s="7">
        <f t="shared" si="5"/>
        <v>0</v>
      </c>
      <c r="T63" s="7">
        <f t="shared" si="6"/>
        <v>0</v>
      </c>
      <c r="U63" s="7">
        <f t="shared" si="7"/>
        <v>0</v>
      </c>
      <c r="V63" s="7">
        <f t="shared" si="15"/>
        <v>0</v>
      </c>
      <c r="W63" s="7">
        <f t="shared" si="8"/>
        <v>0</v>
      </c>
      <c r="X63" s="7">
        <f t="shared" si="9"/>
        <v>0</v>
      </c>
      <c r="Y63" s="7">
        <f t="shared" si="10"/>
        <v>0</v>
      </c>
      <c r="Z63" s="7">
        <f t="shared" si="16"/>
        <v>0</v>
      </c>
      <c r="AA63" s="7">
        <f t="shared" si="11"/>
        <v>0</v>
      </c>
      <c r="AB63" s="7">
        <f t="shared" si="12"/>
        <v>0</v>
      </c>
      <c r="AC63" s="7">
        <f t="shared" si="17"/>
        <v>0</v>
      </c>
      <c r="AD63" s="7">
        <f t="shared" si="13"/>
        <v>1</v>
      </c>
      <c r="AE63" s="7">
        <f t="shared" si="23"/>
        <v>0</v>
      </c>
      <c r="AP63" s="4">
        <f t="shared" si="18"/>
        <v>0</v>
      </c>
      <c r="AQ63" s="4">
        <f t="shared" si="19"/>
        <v>0</v>
      </c>
      <c r="AR63" s="4">
        <f t="shared" si="20"/>
        <v>0</v>
      </c>
      <c r="AS63" s="4">
        <f t="shared" si="21"/>
        <v>0</v>
      </c>
      <c r="AT63" s="4">
        <f t="shared" si="22"/>
        <v>0</v>
      </c>
    </row>
    <row r="64" spans="1:46" ht="15" customHeight="1" x14ac:dyDescent="0.2">
      <c r="A64" s="140" t="s">
        <v>3409</v>
      </c>
      <c r="B64" s="141"/>
      <c r="C64" s="212" t="str">
        <f>IF(24=" "," ",IF(ISERROR(VLOOKUP(Inschrijfformulier!B64,Vraagprogramma!A:B,2,FALSE))," ",(VLOOKUP(Inschrijfformulier!B64,Vraagprogramma!A:B,2,FALSE))))</f>
        <v xml:space="preserve"> </v>
      </c>
      <c r="D64" s="212"/>
      <c r="E64" s="142" t="str">
        <f>IF(24=" "," ",IF(ISERROR(VLOOKUP(Inschrijfformulier!C64,Vraagprogramma!B:D,3,FALSE))," ",(VLOOKUP(Inschrijfformulier!C64,Vraagprogramma!B:D,3,FALSE))))</f>
        <v xml:space="preserve"> </v>
      </c>
      <c r="F64" s="142"/>
      <c r="G64" s="142"/>
      <c r="H64" s="142"/>
      <c r="I64" s="142"/>
      <c r="J64" s="142"/>
      <c r="K64" s="142"/>
      <c r="L64" s="143"/>
      <c r="M64" s="142"/>
      <c r="N64" s="7">
        <f t="shared" si="14"/>
        <v>0</v>
      </c>
      <c r="O64" s="7">
        <f t="shared" si="1"/>
        <v>0</v>
      </c>
      <c r="P64" s="7">
        <f t="shared" si="2"/>
        <v>0</v>
      </c>
      <c r="Q64" s="7">
        <f t="shared" si="3"/>
        <v>0</v>
      </c>
      <c r="R64" s="7">
        <f t="shared" si="4"/>
        <v>0</v>
      </c>
      <c r="S64" s="7">
        <f t="shared" si="5"/>
        <v>0</v>
      </c>
      <c r="T64" s="7">
        <f t="shared" si="6"/>
        <v>0</v>
      </c>
      <c r="U64" s="7">
        <f t="shared" si="7"/>
        <v>0</v>
      </c>
      <c r="V64" s="7">
        <f t="shared" si="15"/>
        <v>0</v>
      </c>
      <c r="W64" s="7">
        <f t="shared" si="8"/>
        <v>0</v>
      </c>
      <c r="X64" s="7">
        <f t="shared" si="9"/>
        <v>0</v>
      </c>
      <c r="Y64" s="7">
        <f t="shared" si="10"/>
        <v>0</v>
      </c>
      <c r="Z64" s="7">
        <f t="shared" si="16"/>
        <v>0</v>
      </c>
      <c r="AA64" s="7">
        <f t="shared" si="11"/>
        <v>0</v>
      </c>
      <c r="AB64" s="7">
        <f t="shared" si="12"/>
        <v>0</v>
      </c>
      <c r="AC64" s="7">
        <f t="shared" si="17"/>
        <v>0</v>
      </c>
      <c r="AD64" s="7">
        <f t="shared" si="13"/>
        <v>1</v>
      </c>
      <c r="AE64" s="7">
        <f t="shared" si="23"/>
        <v>0</v>
      </c>
      <c r="AP64" s="4">
        <f t="shared" si="18"/>
        <v>0</v>
      </c>
      <c r="AQ64" s="4">
        <f t="shared" si="19"/>
        <v>0</v>
      </c>
      <c r="AR64" s="4">
        <f t="shared" si="20"/>
        <v>0</v>
      </c>
      <c r="AS64" s="4">
        <f t="shared" si="21"/>
        <v>0</v>
      </c>
      <c r="AT64" s="4">
        <f t="shared" si="22"/>
        <v>0</v>
      </c>
    </row>
    <row r="65" spans="1:46" ht="15" customHeight="1" x14ac:dyDescent="0.2">
      <c r="A65" s="140" t="s">
        <v>3409</v>
      </c>
      <c r="B65" s="141"/>
      <c r="C65" s="212" t="str">
        <f>IF(24=" "," ",IF(ISERROR(VLOOKUP(Inschrijfformulier!B65,Vraagprogramma!A:B,2,FALSE))," ",(VLOOKUP(Inschrijfformulier!B65,Vraagprogramma!A:B,2,FALSE))))</f>
        <v xml:space="preserve"> </v>
      </c>
      <c r="D65" s="212"/>
      <c r="E65" s="142" t="str">
        <f>IF(24=" "," ",IF(ISERROR(VLOOKUP(Inschrijfformulier!C65,Vraagprogramma!B:D,3,FALSE))," ",(VLOOKUP(Inschrijfformulier!C65,Vraagprogramma!B:D,3,FALSE))))</f>
        <v xml:space="preserve"> </v>
      </c>
      <c r="F65" s="142"/>
      <c r="G65" s="142"/>
      <c r="H65" s="142"/>
      <c r="I65" s="142"/>
      <c r="J65" s="142"/>
      <c r="K65" s="142"/>
      <c r="L65" s="143"/>
      <c r="M65" s="142"/>
      <c r="N65" s="7">
        <f t="shared" si="14"/>
        <v>0</v>
      </c>
      <c r="O65" s="7">
        <f t="shared" si="1"/>
        <v>0</v>
      </c>
      <c r="P65" s="7">
        <f t="shared" si="2"/>
        <v>0</v>
      </c>
      <c r="Q65" s="7">
        <f t="shared" si="3"/>
        <v>0</v>
      </c>
      <c r="R65" s="7">
        <f t="shared" si="4"/>
        <v>0</v>
      </c>
      <c r="S65" s="7">
        <f t="shared" si="5"/>
        <v>0</v>
      </c>
      <c r="T65" s="7">
        <f t="shared" si="6"/>
        <v>0</v>
      </c>
      <c r="U65" s="7">
        <f t="shared" si="7"/>
        <v>0</v>
      </c>
      <c r="V65" s="7">
        <f t="shared" si="15"/>
        <v>0</v>
      </c>
      <c r="W65" s="7">
        <f t="shared" si="8"/>
        <v>0</v>
      </c>
      <c r="X65" s="7">
        <f t="shared" si="9"/>
        <v>0</v>
      </c>
      <c r="Y65" s="7">
        <f t="shared" si="10"/>
        <v>0</v>
      </c>
      <c r="Z65" s="7">
        <f t="shared" si="16"/>
        <v>0</v>
      </c>
      <c r="AA65" s="7">
        <f t="shared" si="11"/>
        <v>0</v>
      </c>
      <c r="AB65" s="7">
        <f t="shared" si="12"/>
        <v>0</v>
      </c>
      <c r="AC65" s="7">
        <f t="shared" si="17"/>
        <v>0</v>
      </c>
      <c r="AD65" s="7">
        <f t="shared" si="13"/>
        <v>1</v>
      </c>
      <c r="AE65" s="7">
        <f t="shared" si="23"/>
        <v>0</v>
      </c>
      <c r="AP65" s="4">
        <f t="shared" si="18"/>
        <v>0</v>
      </c>
      <c r="AQ65" s="4">
        <f t="shared" si="19"/>
        <v>0</v>
      </c>
      <c r="AR65" s="4">
        <f t="shared" si="20"/>
        <v>0</v>
      </c>
      <c r="AS65" s="4">
        <f t="shared" si="21"/>
        <v>0</v>
      </c>
      <c r="AT65" s="4">
        <f t="shared" si="22"/>
        <v>0</v>
      </c>
    </row>
    <row r="66" spans="1:46" ht="15" customHeight="1" x14ac:dyDescent="0.2">
      <c r="A66" s="140" t="s">
        <v>3409</v>
      </c>
      <c r="B66" s="141"/>
      <c r="C66" s="212" t="str">
        <f>IF(24=" "," ",IF(ISERROR(VLOOKUP(Inschrijfformulier!B66,Vraagprogramma!A:B,2,FALSE))," ",(VLOOKUP(Inschrijfformulier!B66,Vraagprogramma!A:B,2,FALSE))))</f>
        <v xml:space="preserve"> </v>
      </c>
      <c r="D66" s="212"/>
      <c r="E66" s="142" t="str">
        <f>IF(24=" "," ",IF(ISERROR(VLOOKUP(Inschrijfformulier!C66,Vraagprogramma!B:D,3,FALSE))," ",(VLOOKUP(Inschrijfformulier!C66,Vraagprogramma!B:D,3,FALSE))))</f>
        <v xml:space="preserve"> </v>
      </c>
      <c r="F66" s="142"/>
      <c r="G66" s="142"/>
      <c r="H66" s="142"/>
      <c r="I66" s="142"/>
      <c r="J66" s="142"/>
      <c r="K66" s="142"/>
      <c r="L66" s="143"/>
      <c r="M66" s="142"/>
      <c r="N66" s="7">
        <f t="shared" si="14"/>
        <v>0</v>
      </c>
      <c r="O66" s="7">
        <f t="shared" si="1"/>
        <v>0</v>
      </c>
      <c r="P66" s="7">
        <f t="shared" si="2"/>
        <v>0</v>
      </c>
      <c r="Q66" s="7">
        <f t="shared" si="3"/>
        <v>0</v>
      </c>
      <c r="R66" s="7">
        <f t="shared" si="4"/>
        <v>0</v>
      </c>
      <c r="S66" s="7">
        <f t="shared" si="5"/>
        <v>0</v>
      </c>
      <c r="T66" s="7">
        <f t="shared" si="6"/>
        <v>0</v>
      </c>
      <c r="U66" s="7">
        <f t="shared" si="7"/>
        <v>0</v>
      </c>
      <c r="V66" s="7">
        <f t="shared" si="15"/>
        <v>0</v>
      </c>
      <c r="W66" s="7">
        <f t="shared" si="8"/>
        <v>0</v>
      </c>
      <c r="X66" s="7">
        <f t="shared" si="9"/>
        <v>0</v>
      </c>
      <c r="Y66" s="7">
        <f t="shared" si="10"/>
        <v>0</v>
      </c>
      <c r="Z66" s="7">
        <f t="shared" si="16"/>
        <v>0</v>
      </c>
      <c r="AA66" s="7">
        <f t="shared" si="11"/>
        <v>0</v>
      </c>
      <c r="AB66" s="7">
        <f t="shared" si="12"/>
        <v>0</v>
      </c>
      <c r="AC66" s="7">
        <f t="shared" si="17"/>
        <v>0</v>
      </c>
      <c r="AD66" s="7">
        <f t="shared" si="13"/>
        <v>1</v>
      </c>
      <c r="AE66" s="7">
        <f t="shared" si="23"/>
        <v>0</v>
      </c>
      <c r="AP66" s="4">
        <f t="shared" si="18"/>
        <v>0</v>
      </c>
      <c r="AQ66" s="4">
        <f t="shared" si="19"/>
        <v>0</v>
      </c>
      <c r="AR66" s="4">
        <f t="shared" si="20"/>
        <v>0</v>
      </c>
      <c r="AS66" s="4">
        <f t="shared" si="21"/>
        <v>0</v>
      </c>
      <c r="AT66" s="4">
        <f t="shared" si="22"/>
        <v>0</v>
      </c>
    </row>
    <row r="67" spans="1:46" ht="15" customHeight="1" x14ac:dyDescent="0.2">
      <c r="A67" s="140" t="s">
        <v>3409</v>
      </c>
      <c r="B67" s="141"/>
      <c r="C67" s="212" t="str">
        <f>IF(24=" "," ",IF(ISERROR(VLOOKUP(Inschrijfformulier!B67,Vraagprogramma!A:B,2,FALSE))," ",(VLOOKUP(Inschrijfformulier!B67,Vraagprogramma!A:B,2,FALSE))))</f>
        <v xml:space="preserve"> </v>
      </c>
      <c r="D67" s="212"/>
      <c r="E67" s="142" t="str">
        <f>IF(24=" "," ",IF(ISERROR(VLOOKUP(Inschrijfformulier!C67,Vraagprogramma!B:D,3,FALSE))," ",(VLOOKUP(Inschrijfformulier!C67,Vraagprogramma!B:D,3,FALSE))))</f>
        <v xml:space="preserve"> </v>
      </c>
      <c r="F67" s="142"/>
      <c r="G67" s="142"/>
      <c r="H67" s="142"/>
      <c r="I67" s="142"/>
      <c r="J67" s="142"/>
      <c r="K67" s="142"/>
      <c r="L67" s="143"/>
      <c r="M67" s="142"/>
      <c r="N67" s="7">
        <f t="shared" si="14"/>
        <v>0</v>
      </c>
      <c r="O67" s="7">
        <f t="shared" si="1"/>
        <v>0</v>
      </c>
      <c r="P67" s="7">
        <f t="shared" si="2"/>
        <v>0</v>
      </c>
      <c r="Q67" s="7">
        <f t="shared" si="3"/>
        <v>0</v>
      </c>
      <c r="R67" s="7">
        <f t="shared" si="4"/>
        <v>0</v>
      </c>
      <c r="S67" s="7">
        <f t="shared" si="5"/>
        <v>0</v>
      </c>
      <c r="T67" s="7">
        <f t="shared" si="6"/>
        <v>0</v>
      </c>
      <c r="U67" s="7">
        <f t="shared" si="7"/>
        <v>0</v>
      </c>
      <c r="V67" s="7">
        <f t="shared" si="15"/>
        <v>0</v>
      </c>
      <c r="W67" s="7">
        <f t="shared" si="8"/>
        <v>0</v>
      </c>
      <c r="X67" s="7">
        <f t="shared" si="9"/>
        <v>0</v>
      </c>
      <c r="Y67" s="7">
        <f t="shared" si="10"/>
        <v>0</v>
      </c>
      <c r="Z67" s="7">
        <f t="shared" si="16"/>
        <v>0</v>
      </c>
      <c r="AA67" s="7">
        <f t="shared" si="11"/>
        <v>0</v>
      </c>
      <c r="AB67" s="7">
        <f t="shared" si="12"/>
        <v>0</v>
      </c>
      <c r="AC67" s="7">
        <f t="shared" si="17"/>
        <v>0</v>
      </c>
      <c r="AD67" s="7">
        <f t="shared" si="13"/>
        <v>1</v>
      </c>
      <c r="AE67" s="7">
        <f t="shared" si="23"/>
        <v>0</v>
      </c>
      <c r="AP67" s="4">
        <f t="shared" si="18"/>
        <v>0</v>
      </c>
      <c r="AQ67" s="4">
        <f t="shared" si="19"/>
        <v>0</v>
      </c>
      <c r="AR67" s="4">
        <f t="shared" si="20"/>
        <v>0</v>
      </c>
      <c r="AS67" s="4">
        <f t="shared" si="21"/>
        <v>0</v>
      </c>
      <c r="AT67" s="4">
        <f t="shared" si="22"/>
        <v>0</v>
      </c>
    </row>
    <row r="68" spans="1:46" s="11" customFormat="1" ht="15" customHeight="1" x14ac:dyDescent="0.2">
      <c r="A68" s="40" t="s">
        <v>3507</v>
      </c>
      <c r="B68" s="40" t="s">
        <v>7964</v>
      </c>
      <c r="C68" s="10"/>
      <c r="D68" s="10"/>
      <c r="F68" s="9" t="s">
        <v>6</v>
      </c>
      <c r="G68" s="124">
        <f>SUM(G24:G67)</f>
        <v>0</v>
      </c>
      <c r="H68" s="124">
        <f>SUM(H24:H67)</f>
        <v>0</v>
      </c>
      <c r="I68" s="124">
        <f>SUM(I24:I67)</f>
        <v>0</v>
      </c>
      <c r="J68" s="124">
        <f>IF(Q22=0,0,SUM(J24:J67))</f>
        <v>0</v>
      </c>
      <c r="K68" s="124">
        <f>IF(R22=0,0,SUM(K24:K67))</f>
        <v>0</v>
      </c>
      <c r="L68" s="125">
        <f>SUM(L24:L67)</f>
        <v>0</v>
      </c>
      <c r="M68" s="124">
        <f>SUM(M24:M67)</f>
        <v>0</v>
      </c>
      <c r="N68" s="7">
        <f t="shared" si="14"/>
        <v>0</v>
      </c>
      <c r="O68" s="105"/>
      <c r="P68" s="105"/>
      <c r="Q68" s="105"/>
      <c r="R68" s="105"/>
      <c r="S68" s="105"/>
      <c r="T68" s="105"/>
      <c r="U68" s="105"/>
      <c r="V68" s="7">
        <f t="shared" si="15"/>
        <v>0</v>
      </c>
      <c r="W68" s="105"/>
      <c r="X68" s="105"/>
      <c r="Y68" s="105"/>
      <c r="Z68" s="105"/>
      <c r="AA68" s="7">
        <f t="shared" si="11"/>
        <v>0</v>
      </c>
      <c r="AB68" s="105">
        <f>SUM(AB24:AB67)</f>
        <v>0</v>
      </c>
      <c r="AC68" s="7">
        <f t="shared" si="17"/>
        <v>0</v>
      </c>
      <c r="AD68" s="7">
        <f t="shared" si="13"/>
        <v>1</v>
      </c>
      <c r="AE68" s="7">
        <f t="shared" si="23"/>
        <v>0</v>
      </c>
      <c r="AF68" s="5"/>
      <c r="AH68" s="9"/>
      <c r="AL68" s="9"/>
      <c r="AM68" s="9"/>
      <c r="AN68" s="9"/>
      <c r="AO68" s="9"/>
      <c r="AP68" s="9"/>
      <c r="AQ68" s="9"/>
      <c r="AR68" s="9"/>
      <c r="AS68" s="9"/>
      <c r="AT68" s="9"/>
    </row>
    <row r="69" spans="1:46" s="11" customFormat="1" ht="15" customHeight="1" x14ac:dyDescent="0.25">
      <c r="A69" s="7"/>
      <c r="B69" s="9"/>
      <c r="C69" s="10"/>
      <c r="D69" s="10"/>
      <c r="F69" s="12" t="s">
        <v>33</v>
      </c>
      <c r="G69" s="234">
        <f>G68+(H68*2)+(I68*4)+J68+K68</f>
        <v>0</v>
      </c>
      <c r="H69" s="235"/>
      <c r="I69" s="235"/>
      <c r="J69" s="235"/>
      <c r="K69" s="235"/>
      <c r="L69" s="3"/>
      <c r="M69" s="23"/>
      <c r="N69" s="7">
        <f t="shared" si="14"/>
        <v>0</v>
      </c>
      <c r="O69" s="105"/>
      <c r="P69" s="105"/>
      <c r="Q69" s="105"/>
      <c r="R69" s="105"/>
      <c r="S69" s="105"/>
      <c r="T69" s="105"/>
      <c r="U69" s="105"/>
      <c r="V69" s="7">
        <f t="shared" si="15"/>
        <v>0</v>
      </c>
      <c r="W69" s="105"/>
      <c r="X69" s="105"/>
      <c r="Y69" s="105"/>
      <c r="Z69" s="105"/>
      <c r="AA69" s="7">
        <f t="shared" si="11"/>
        <v>0</v>
      </c>
      <c r="AB69" s="105"/>
      <c r="AC69" s="7">
        <f t="shared" si="17"/>
        <v>0</v>
      </c>
      <c r="AD69" s="7">
        <f>SUM(AD24:AD68)</f>
        <v>45</v>
      </c>
      <c r="AE69" s="7">
        <f t="shared" si="23"/>
        <v>0</v>
      </c>
      <c r="AF69" s="5"/>
      <c r="AH69" s="9"/>
      <c r="AL69" s="9"/>
      <c r="AM69" s="9"/>
      <c r="AN69" s="9"/>
      <c r="AO69" s="9"/>
      <c r="AP69" s="9"/>
      <c r="AQ69" s="9"/>
      <c r="AR69" s="9"/>
      <c r="AS69" s="9"/>
      <c r="AT69" s="9"/>
    </row>
    <row r="70" spans="1:46" s="11" customFormat="1" ht="15" customHeight="1" x14ac:dyDescent="0.2">
      <c r="A70" s="9"/>
      <c r="B70" s="9"/>
      <c r="C70" s="10"/>
      <c r="D70" s="10"/>
      <c r="E70" s="12"/>
      <c r="F70" s="12"/>
      <c r="G70" s="203"/>
      <c r="H70" s="203"/>
      <c r="I70" s="203"/>
      <c r="J70" s="202"/>
      <c r="K70" s="202"/>
      <c r="L70" s="6"/>
      <c r="M70" s="6"/>
      <c r="N70" s="105"/>
      <c r="O70" s="105"/>
      <c r="P70" s="105"/>
      <c r="Q70" s="105"/>
      <c r="R70" s="105"/>
      <c r="S70" s="105"/>
      <c r="T70" s="105"/>
      <c r="U70" s="105"/>
      <c r="V70" s="7">
        <f t="shared" si="15"/>
        <v>0</v>
      </c>
      <c r="W70" s="105"/>
      <c r="X70" s="105"/>
      <c r="Y70" s="105"/>
      <c r="Z70" s="105"/>
      <c r="AA70" s="105"/>
      <c r="AB70" s="105"/>
      <c r="AC70" s="105"/>
      <c r="AD70" s="105">
        <f>IF(AD69&gt;0,1,0)</f>
        <v>1</v>
      </c>
      <c r="AE70" s="7">
        <f t="shared" si="23"/>
        <v>0</v>
      </c>
      <c r="AF70" s="5"/>
      <c r="AH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1:46" s="1" customFormat="1" ht="12.6" customHeight="1" x14ac:dyDescent="0.2">
      <c r="A71" s="13"/>
      <c r="B71" s="241" t="s">
        <v>349</v>
      </c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117"/>
      <c r="O71" s="117"/>
      <c r="P71" s="117"/>
      <c r="Q71" s="117"/>
      <c r="R71" s="117"/>
      <c r="S71" s="117"/>
      <c r="T71" s="117"/>
      <c r="U71" s="117"/>
      <c r="V71" s="7">
        <f t="shared" si="15"/>
        <v>0</v>
      </c>
      <c r="W71" s="117"/>
      <c r="X71" s="117"/>
      <c r="Y71" s="117"/>
      <c r="Z71" s="117"/>
      <c r="AA71" s="117"/>
      <c r="AB71" s="117"/>
      <c r="AC71" s="117"/>
      <c r="AD71" s="117"/>
      <c r="AE71" s="7">
        <f t="shared" si="23"/>
        <v>0</v>
      </c>
      <c r="AF71" s="5"/>
      <c r="AH71" s="13"/>
      <c r="AL71" s="13"/>
      <c r="AM71" s="13"/>
      <c r="AN71" s="13"/>
      <c r="AO71" s="13"/>
      <c r="AP71" s="13"/>
      <c r="AQ71" s="13"/>
      <c r="AR71" s="13"/>
      <c r="AS71" s="13"/>
      <c r="AT71" s="13"/>
    </row>
    <row r="72" spans="1:46" s="1" customFormat="1" ht="6" customHeight="1" x14ac:dyDescent="0.2">
      <c r="A72" s="13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H72" s="13"/>
      <c r="AL72" s="13"/>
      <c r="AM72" s="13"/>
      <c r="AN72" s="13"/>
      <c r="AO72" s="13"/>
      <c r="AP72" s="13"/>
      <c r="AQ72" s="13"/>
      <c r="AR72" s="13"/>
      <c r="AS72" s="13"/>
      <c r="AT72" s="13"/>
    </row>
    <row r="73" spans="1:46" s="1" customFormat="1" ht="12.6" customHeight="1" x14ac:dyDescent="0.2">
      <c r="A73" s="13"/>
      <c r="B73" s="243" t="s">
        <v>32</v>
      </c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H73" s="13"/>
      <c r="AL73" s="13"/>
      <c r="AM73" s="13"/>
      <c r="AN73" s="13"/>
      <c r="AO73" s="13"/>
      <c r="AP73" s="13"/>
      <c r="AQ73" s="13"/>
      <c r="AR73" s="13"/>
      <c r="AS73" s="13"/>
      <c r="AT73" s="13"/>
    </row>
    <row r="74" spans="1:46" s="1" customFormat="1" ht="12.6" customHeight="1" x14ac:dyDescent="0.25">
      <c r="A74" s="13"/>
      <c r="B74" s="27"/>
      <c r="C74" s="26"/>
      <c r="D74" s="26"/>
      <c r="E74" s="28" t="str">
        <f>'Inschijfgeld ed'!B47</f>
        <v>Open Grensregio Vogelshow geldende voorwaarden (zie reglement)</v>
      </c>
      <c r="F74" s="26"/>
      <c r="G74" s="26"/>
      <c r="H74" s="26"/>
      <c r="I74" s="26"/>
      <c r="J74" s="26"/>
      <c r="K74" s="26"/>
      <c r="L74" s="26"/>
      <c r="M74" s="26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H74" s="13"/>
      <c r="AL74" s="13"/>
      <c r="AM74" s="13"/>
      <c r="AN74" s="13"/>
      <c r="AO74" s="13"/>
      <c r="AP74" s="13"/>
      <c r="AQ74" s="13"/>
      <c r="AR74" s="13"/>
      <c r="AS74" s="13"/>
      <c r="AT74" s="13"/>
    </row>
    <row r="75" spans="1:46" s="15" customFormat="1" ht="5.25" customHeight="1" x14ac:dyDescent="0.2">
      <c r="A75" s="14"/>
      <c r="B75" s="238" t="s">
        <v>3270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H75" s="14"/>
      <c r="AL75" s="14"/>
      <c r="AM75" s="14"/>
      <c r="AN75" s="14"/>
      <c r="AO75" s="14"/>
      <c r="AP75" s="14"/>
      <c r="AQ75" s="14"/>
      <c r="AR75" s="14"/>
      <c r="AS75" s="14"/>
      <c r="AT75" s="14"/>
    </row>
    <row r="76" spans="1:46" s="15" customFormat="1" ht="13.5" customHeight="1" x14ac:dyDescent="0.2">
      <c r="A76" s="14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H76" s="14"/>
      <c r="AL76" s="14"/>
      <c r="AM76" s="14"/>
      <c r="AN76" s="14"/>
      <c r="AO76" s="14"/>
      <c r="AP76" s="14"/>
      <c r="AQ76" s="14"/>
      <c r="AR76" s="14"/>
      <c r="AS76" s="14"/>
      <c r="AT76" s="14"/>
    </row>
    <row r="77" spans="1:46" s="15" customFormat="1" ht="13.5" customHeight="1" x14ac:dyDescent="0.2">
      <c r="A77" s="14"/>
      <c r="B77" s="237" t="str">
        <f>'Inschijfgeld ed'!B43 &amp; ", " &amp;'Inschijfgeld ed'!B41</f>
        <v>NL21RABO0170227693, t.n.v. Penningmeester</v>
      </c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H77" s="14"/>
      <c r="AL77" s="14"/>
      <c r="AM77" s="14"/>
      <c r="AN77" s="14"/>
      <c r="AO77" s="14"/>
      <c r="AP77" s="14"/>
      <c r="AQ77" s="14"/>
      <c r="AR77" s="14"/>
      <c r="AS77" s="14"/>
      <c r="AT77" s="14"/>
    </row>
    <row r="78" spans="1:46" s="19" customFormat="1" ht="12.75" customHeight="1" x14ac:dyDescent="0.2">
      <c r="A78" s="16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H78" s="16"/>
      <c r="AL78" s="16"/>
      <c r="AM78" s="16"/>
      <c r="AN78" s="16"/>
      <c r="AO78" s="16"/>
      <c r="AP78" s="16"/>
      <c r="AQ78" s="16"/>
      <c r="AR78" s="16"/>
      <c r="AS78" s="16"/>
      <c r="AT78" s="16"/>
    </row>
    <row r="79" spans="1:46" s="20" customFormat="1" ht="15" customHeight="1" x14ac:dyDescent="0.2">
      <c r="A79" s="120" t="s">
        <v>3409</v>
      </c>
      <c r="B79" s="8" t="s">
        <v>45</v>
      </c>
      <c r="C79" s="226"/>
      <c r="D79" s="227"/>
      <c r="E79" s="239" t="s">
        <v>31</v>
      </c>
      <c r="F79" s="240"/>
      <c r="G79" s="231">
        <f ca="1">TODAY()</f>
        <v>45893</v>
      </c>
      <c r="H79" s="232"/>
      <c r="I79" s="232"/>
      <c r="J79" s="232"/>
      <c r="K79" s="233"/>
      <c r="L79" s="6"/>
      <c r="M79" s="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H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s="20" customFormat="1" ht="12.6" customHeight="1" x14ac:dyDescent="0.25">
      <c r="A80" s="6"/>
      <c r="B80" s="229" t="s">
        <v>3271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H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s="20" customFormat="1" x14ac:dyDescent="0.2">
      <c r="A81" s="6"/>
      <c r="B81" s="236" t="s">
        <v>3272</v>
      </c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H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s="20" customFormat="1" ht="10.5" customHeight="1" x14ac:dyDescent="0.25">
      <c r="A82" s="6"/>
      <c r="B82" s="229" t="s">
        <v>3366</v>
      </c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H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s="20" customFormat="1" ht="16.5" customHeight="1" x14ac:dyDescent="0.25">
      <c r="A83" s="6"/>
      <c r="B83" s="228" t="str">
        <f>'Inschijfgeld ed'!B39</f>
        <v>info@onze-vogels-sittard.nl</v>
      </c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H83" s="6"/>
      <c r="AL83" s="6"/>
      <c r="AM83" s="6"/>
      <c r="AN83" s="6"/>
      <c r="AO83" s="6"/>
      <c r="AP83" s="6"/>
      <c r="AQ83" s="6"/>
      <c r="AR83" s="6"/>
      <c r="AS83" s="6"/>
      <c r="AT83" s="6"/>
    </row>
  </sheetData>
  <sheetProtection algorithmName="SHA-512" hashValue="ZG7OhYeOzk2OIzFoqydHtlSI+Z4ovPGU+P9uTKBcBjLXSkxk+EmKfiJRqdlNiOOhe52y5mTFOEpYFYsUclSbkg==" saltValue="iMGxUUqPLC0+HJeqrs1NPA==" spinCount="100000" sheet="1"/>
  <mergeCells count="128">
    <mergeCell ref="AL33:AM33"/>
    <mergeCell ref="T11:X11"/>
    <mergeCell ref="E21:M21"/>
    <mergeCell ref="E20:K20"/>
    <mergeCell ref="AN29:AO29"/>
    <mergeCell ref="AL29:AM29"/>
    <mergeCell ref="AL24:AM24"/>
    <mergeCell ref="AN24:AO24"/>
    <mergeCell ref="AP22:AS22"/>
    <mergeCell ref="AH11:AI11"/>
    <mergeCell ref="AH12:AI12"/>
    <mergeCell ref="W18:Y18"/>
    <mergeCell ref="AH51:AI51"/>
    <mergeCell ref="AH40:AI40"/>
    <mergeCell ref="AH44:AI44"/>
    <mergeCell ref="AH6:AJ6"/>
    <mergeCell ref="AH10:AI10"/>
    <mergeCell ref="AH13:AI13"/>
    <mergeCell ref="AH14:AI14"/>
    <mergeCell ref="AH15:AI15"/>
    <mergeCell ref="AH16:AI16"/>
    <mergeCell ref="AH21:AI21"/>
    <mergeCell ref="AH24:AI24"/>
    <mergeCell ref="AH33:AI33"/>
    <mergeCell ref="AH8:AI8"/>
    <mergeCell ref="AH9:AI9"/>
    <mergeCell ref="AH18:AI18"/>
    <mergeCell ref="AH19:AI19"/>
    <mergeCell ref="AH22:AI22"/>
    <mergeCell ref="AH20:AI20"/>
    <mergeCell ref="T10:X10"/>
    <mergeCell ref="H16:K16"/>
    <mergeCell ref="C42:D42"/>
    <mergeCell ref="C33:D33"/>
    <mergeCell ref="C34:D34"/>
    <mergeCell ref="C35:D35"/>
    <mergeCell ref="C36:D36"/>
    <mergeCell ref="C37:D37"/>
    <mergeCell ref="AH5:AJ5"/>
    <mergeCell ref="E14:J14"/>
    <mergeCell ref="E12:G12"/>
    <mergeCell ref="E16:G16"/>
    <mergeCell ref="E17:K17"/>
    <mergeCell ref="E13:G13"/>
    <mergeCell ref="C21:D21"/>
    <mergeCell ref="C24:D24"/>
    <mergeCell ref="C25:D25"/>
    <mergeCell ref="AH17:AI17"/>
    <mergeCell ref="H18:K18"/>
    <mergeCell ref="C22:D22"/>
    <mergeCell ref="C29:D29"/>
    <mergeCell ref="C30:D30"/>
    <mergeCell ref="C31:D31"/>
    <mergeCell ref="C32:D32"/>
    <mergeCell ref="A1:A4"/>
    <mergeCell ref="B1:M1"/>
    <mergeCell ref="B2:M2"/>
    <mergeCell ref="B3:M3"/>
    <mergeCell ref="B5:M5"/>
    <mergeCell ref="B6:M6"/>
    <mergeCell ref="C15:D15"/>
    <mergeCell ref="C16:D16"/>
    <mergeCell ref="C17:D17"/>
    <mergeCell ref="C8:D8"/>
    <mergeCell ref="C9:D9"/>
    <mergeCell ref="C10:D10"/>
    <mergeCell ref="C13:D13"/>
    <mergeCell ref="C14:D14"/>
    <mergeCell ref="I9:J9"/>
    <mergeCell ref="I10:J10"/>
    <mergeCell ref="I13:J13"/>
    <mergeCell ref="I15:J15"/>
    <mergeCell ref="B7:M7"/>
    <mergeCell ref="I11:J11"/>
    <mergeCell ref="I12:J12"/>
    <mergeCell ref="E8:M8"/>
    <mergeCell ref="C79:D79"/>
    <mergeCell ref="B83:M83"/>
    <mergeCell ref="B82:M82"/>
    <mergeCell ref="G79:K79"/>
    <mergeCell ref="G69:K69"/>
    <mergeCell ref="B81:M81"/>
    <mergeCell ref="B80:M80"/>
    <mergeCell ref="B77:M77"/>
    <mergeCell ref="B75:M76"/>
    <mergeCell ref="E79:F79"/>
    <mergeCell ref="B71:M71"/>
    <mergeCell ref="B73:M73"/>
    <mergeCell ref="C52:D52"/>
    <mergeCell ref="C43:D43"/>
    <mergeCell ref="C44:D44"/>
    <mergeCell ref="C45:D45"/>
    <mergeCell ref="C46:D46"/>
    <mergeCell ref="C47:D47"/>
    <mergeCell ref="C38:D38"/>
    <mergeCell ref="C26:D26"/>
    <mergeCell ref="C27:D27"/>
    <mergeCell ref="C48:D48"/>
    <mergeCell ref="C49:D49"/>
    <mergeCell ref="C51:D51"/>
    <mergeCell ref="C39:D39"/>
    <mergeCell ref="C40:D40"/>
    <mergeCell ref="C50:D50"/>
    <mergeCell ref="C28:D28"/>
    <mergeCell ref="C53:D53"/>
    <mergeCell ref="C66:D66"/>
    <mergeCell ref="C67:D67"/>
    <mergeCell ref="C58:D58"/>
    <mergeCell ref="C59:D59"/>
    <mergeCell ref="C54:D54"/>
    <mergeCell ref="E9:G9"/>
    <mergeCell ref="E10:G10"/>
    <mergeCell ref="E15:G15"/>
    <mergeCell ref="C11:D11"/>
    <mergeCell ref="C12:D12"/>
    <mergeCell ref="E11:G11"/>
    <mergeCell ref="C55:D55"/>
    <mergeCell ref="C41:D41"/>
    <mergeCell ref="C60:D60"/>
    <mergeCell ref="C61:D61"/>
    <mergeCell ref="C62:D62"/>
    <mergeCell ref="C64:D64"/>
    <mergeCell ref="C65:D65"/>
    <mergeCell ref="C63:D63"/>
    <mergeCell ref="C56:D56"/>
    <mergeCell ref="C57:D57"/>
    <mergeCell ref="E18:G18"/>
    <mergeCell ref="C23:D23"/>
  </mergeCells>
  <phoneticPr fontId="3" type="noConversion"/>
  <conditionalFormatting sqref="C8">
    <cfRule type="expression" dxfId="111" priority="314">
      <formula>($P8&gt;0)</formula>
    </cfRule>
  </conditionalFormatting>
  <conditionalFormatting sqref="AH8">
    <cfRule type="expression" priority="315" stopIfTrue="1">
      <formula>$O$8=0</formula>
    </cfRule>
    <cfRule type="expression" dxfId="110" priority="318" stopIfTrue="1">
      <formula>$O$8=""</formula>
    </cfRule>
    <cfRule type="expression" dxfId="109" priority="319" stopIfTrue="1">
      <formula>$O$8&lt;&gt;4</formula>
    </cfRule>
    <cfRule type="expression" dxfId="108" priority="336" stopIfTrue="1">
      <formula>$O$8=4</formula>
    </cfRule>
    <cfRule type="expression" dxfId="107" priority="337" stopIfTrue="1">
      <formula>$C$8&lt;&gt;""</formula>
    </cfRule>
  </conditionalFormatting>
  <conditionalFormatting sqref="AH22">
    <cfRule type="expression" dxfId="106" priority="320">
      <formula>$C$79=""</formula>
    </cfRule>
    <cfRule type="expression" dxfId="105" priority="321">
      <formula>$C$79&lt;&gt;""</formula>
    </cfRule>
  </conditionalFormatting>
  <conditionalFormatting sqref="A8">
    <cfRule type="expression" dxfId="104" priority="145" stopIfTrue="1">
      <formula>$O$8=0</formula>
    </cfRule>
    <cfRule type="expression" dxfId="103" priority="146" stopIfTrue="1">
      <formula>$O$8=""</formula>
    </cfRule>
    <cfRule type="expression" dxfId="102" priority="147" stopIfTrue="1">
      <formula>$O$8&lt;&gt;4</formula>
    </cfRule>
    <cfRule type="expression" dxfId="101" priority="148" stopIfTrue="1">
      <formula>$O$8=4</formula>
    </cfRule>
    <cfRule type="expression" dxfId="100" priority="149" stopIfTrue="1">
      <formula>$C$8&lt;&gt;""</formula>
    </cfRule>
  </conditionalFormatting>
  <conditionalFormatting sqref="A79">
    <cfRule type="expression" dxfId="99" priority="136">
      <formula>$C$79=""</formula>
    </cfRule>
    <cfRule type="expression" dxfId="98" priority="137">
      <formula>$C$79&lt;&gt;""</formula>
    </cfRule>
  </conditionalFormatting>
  <conditionalFormatting sqref="A9">
    <cfRule type="expression" dxfId="97" priority="389" stopIfTrue="1">
      <formula>$C9=""</formula>
    </cfRule>
    <cfRule type="expression" dxfId="96" priority="390" stopIfTrue="1">
      <formula>$O$9&lt;10</formula>
    </cfRule>
    <cfRule type="expression" dxfId="95" priority="391" stopIfTrue="1">
      <formula>$O$9&gt;10</formula>
    </cfRule>
    <cfRule type="expression" dxfId="94" priority="392" stopIfTrue="1">
      <formula>$C9&lt;&gt;""</formula>
    </cfRule>
  </conditionalFormatting>
  <conditionalFormatting sqref="D20">
    <cfRule type="expression" dxfId="93" priority="528">
      <formula>$P$20=0</formula>
    </cfRule>
    <cfRule type="expression" dxfId="92" priority="529">
      <formula>$P$20=1</formula>
    </cfRule>
  </conditionalFormatting>
  <conditionalFormatting sqref="AH20">
    <cfRule type="expression" dxfId="91" priority="556" stopIfTrue="1">
      <formula>$O$20=2</formula>
    </cfRule>
    <cfRule type="expression" dxfId="90" priority="557" stopIfTrue="1">
      <formula>$O$20=1</formula>
    </cfRule>
  </conditionalFormatting>
  <conditionalFormatting sqref="A18">
    <cfRule type="expression" dxfId="89" priority="562" stopIfTrue="1">
      <formula>$Q$18=1</formula>
    </cfRule>
    <cfRule type="expression" dxfId="88" priority="563" stopIfTrue="1">
      <formula>$O$7=0</formula>
    </cfRule>
    <cfRule type="expression" dxfId="87" priority="564" stopIfTrue="1">
      <formula>$O$18=3</formula>
    </cfRule>
    <cfRule type="expression" dxfId="86" priority="565" stopIfTrue="1">
      <formula>$O$18&lt;&gt;3</formula>
    </cfRule>
    <cfRule type="expression" dxfId="85" priority="566" stopIfTrue="1">
      <formula>$O$7=4</formula>
    </cfRule>
  </conditionalFormatting>
  <conditionalFormatting sqref="D18:D19">
    <cfRule type="expression" dxfId="84" priority="567">
      <formula>$Q$18=1</formula>
    </cfRule>
  </conditionalFormatting>
  <conditionalFormatting sqref="A13">
    <cfRule type="expression" dxfId="83" priority="568" stopIfTrue="1">
      <formula>$C13=""</formula>
    </cfRule>
    <cfRule type="expression" dxfId="82" priority="569" stopIfTrue="1">
      <formula>$O$13&lt;31</formula>
    </cfRule>
    <cfRule type="expression" dxfId="81" priority="570" stopIfTrue="1">
      <formula>$O$13&gt;30</formula>
    </cfRule>
    <cfRule type="expression" dxfId="80" priority="571" stopIfTrue="1">
      <formula>$C13&lt;&gt;""</formula>
    </cfRule>
  </conditionalFormatting>
  <conditionalFormatting sqref="A14">
    <cfRule type="expression" dxfId="79" priority="572" stopIfTrue="1">
      <formula>$C$14=""</formula>
    </cfRule>
    <cfRule type="expression" dxfId="78" priority="573" stopIfTrue="1">
      <formula>$O$14&lt;8</formula>
    </cfRule>
    <cfRule type="expression" dxfId="77" priority="574" stopIfTrue="1">
      <formula>$O$14&gt;7</formula>
    </cfRule>
  </conditionalFormatting>
  <conditionalFormatting sqref="A15">
    <cfRule type="expression" dxfId="76" priority="575" stopIfTrue="1">
      <formula>$C$15=""</formula>
    </cfRule>
    <cfRule type="expression" dxfId="75" priority="576" stopIfTrue="1">
      <formula>$O$15&lt;31</formula>
    </cfRule>
    <cfRule type="expression" dxfId="74" priority="577" stopIfTrue="1">
      <formula>$O$15&gt;30</formula>
    </cfRule>
  </conditionalFormatting>
  <conditionalFormatting sqref="A16">
    <cfRule type="expression" dxfId="73" priority="578" stopIfTrue="1">
      <formula>$C$16=""</formula>
    </cfRule>
    <cfRule type="expression" dxfId="72" priority="579" stopIfTrue="1">
      <formula>$O$16&lt;21</formula>
    </cfRule>
    <cfRule type="expression" dxfId="71" priority="580" stopIfTrue="1">
      <formula>$O$16&gt;20</formula>
    </cfRule>
  </conditionalFormatting>
  <conditionalFormatting sqref="A17">
    <cfRule type="expression" dxfId="70" priority="581" stopIfTrue="1">
      <formula>$C$17=""</formula>
    </cfRule>
    <cfRule type="expression" dxfId="69" priority="582" stopIfTrue="1">
      <formula>$O$17&lt;21</formula>
    </cfRule>
    <cfRule type="expression" dxfId="68" priority="583" stopIfTrue="1">
      <formula>$O$17&gt;20</formula>
    </cfRule>
  </conditionalFormatting>
  <conditionalFormatting sqref="A19">
    <cfRule type="expression" dxfId="67" priority="584" stopIfTrue="1">
      <formula>$C$19=""</formula>
    </cfRule>
    <cfRule type="expression" dxfId="66" priority="585" stopIfTrue="1">
      <formula>$O$19&lt;&gt;0</formula>
    </cfRule>
  </conditionalFormatting>
  <conditionalFormatting sqref="A20">
    <cfRule type="expression" dxfId="65" priority="586" stopIfTrue="1">
      <formula>$C$20=""</formula>
    </cfRule>
    <cfRule type="expression" dxfId="64" priority="587" stopIfTrue="1">
      <formula>$O$20=2</formula>
    </cfRule>
    <cfRule type="expression" dxfId="63" priority="588" stopIfTrue="1">
      <formula>$O$20=1</formula>
    </cfRule>
  </conditionalFormatting>
  <conditionalFormatting sqref="A21">
    <cfRule type="expression" dxfId="62" priority="589" stopIfTrue="1">
      <formula>$O$20=3</formula>
    </cfRule>
    <cfRule type="expression" dxfId="61" priority="590" stopIfTrue="1">
      <formula>$O$21=5</formula>
    </cfRule>
    <cfRule type="expression" dxfId="60" priority="591" stopIfTrue="1">
      <formula>$C$21&gt;10</formula>
    </cfRule>
    <cfRule type="expression" dxfId="59" priority="592" stopIfTrue="1">
      <formula>$O$20=1</formula>
    </cfRule>
    <cfRule type="expression" dxfId="58" priority="593" stopIfTrue="1">
      <formula>$O$20=2</formula>
    </cfRule>
  </conditionalFormatting>
  <conditionalFormatting sqref="A12">
    <cfRule type="expression" dxfId="57" priority="419" stopIfTrue="1">
      <formula>$C12=""</formula>
    </cfRule>
    <cfRule type="expression" dxfId="56" priority="420">
      <formula>$O$12&lt;8</formula>
    </cfRule>
    <cfRule type="expression" dxfId="55" priority="421" stopIfTrue="1">
      <formula>$O$12&gt;7</formula>
    </cfRule>
    <cfRule type="expression" dxfId="54" priority="422" stopIfTrue="1">
      <formula>$C12&lt;&gt;""</formula>
    </cfRule>
  </conditionalFormatting>
  <conditionalFormatting sqref="A11">
    <cfRule type="expression" dxfId="53" priority="116" stopIfTrue="1">
      <formula>$C11=""</formula>
    </cfRule>
    <cfRule type="expression" dxfId="52" priority="117">
      <formula>$O$11&lt;9</formula>
    </cfRule>
    <cfRule type="expression" dxfId="51" priority="118" stopIfTrue="1">
      <formula>$O$11&gt;8</formula>
    </cfRule>
    <cfRule type="expression" dxfId="50" priority="119" stopIfTrue="1">
      <formula>$C11&lt;&gt;""</formula>
    </cfRule>
  </conditionalFormatting>
  <conditionalFormatting sqref="A10">
    <cfRule type="expression" dxfId="49" priority="112" stopIfTrue="1">
      <formula>$C10=""</formula>
    </cfRule>
    <cfRule type="expression" dxfId="48" priority="113">
      <formula>$O$10&lt;29</formula>
    </cfRule>
    <cfRule type="expression" dxfId="47" priority="114" stopIfTrue="1">
      <formula>$O$10&gt;28</formula>
    </cfRule>
    <cfRule type="expression" dxfId="46" priority="115" stopIfTrue="1">
      <formula>$C10&lt;&gt;""</formula>
    </cfRule>
  </conditionalFormatting>
  <conditionalFormatting sqref="E19:L19">
    <cfRule type="expression" dxfId="45" priority="91">
      <formula>$R$19&lt;&gt;1</formula>
    </cfRule>
  </conditionalFormatting>
  <conditionalFormatting sqref="M19">
    <cfRule type="expression" dxfId="44" priority="90">
      <formula>$R$19&lt;&gt;1</formula>
    </cfRule>
  </conditionalFormatting>
  <conditionalFormatting sqref="J23">
    <cfRule type="expression" dxfId="43" priority="598">
      <formula>$AL$31= "Nee"</formula>
    </cfRule>
  </conditionalFormatting>
  <conditionalFormatting sqref="K23">
    <cfRule type="expression" dxfId="42" priority="599">
      <formula>$AN$31="Nee"</formula>
    </cfRule>
  </conditionalFormatting>
  <conditionalFormatting sqref="H23">
    <cfRule type="expression" dxfId="41" priority="83">
      <formula>$AL$26= "Nee"</formula>
    </cfRule>
  </conditionalFormatting>
  <conditionalFormatting sqref="I23">
    <cfRule type="expression" dxfId="40" priority="78">
      <formula>$AN$26="Nee"</formula>
    </cfRule>
  </conditionalFormatting>
  <conditionalFormatting sqref="E18:G18">
    <cfRule type="expression" dxfId="39" priority="53">
      <formula>"als($U$18=""1"")"</formula>
    </cfRule>
  </conditionalFormatting>
  <conditionalFormatting sqref="W18:Y18">
    <cfRule type="expression" dxfId="38" priority="52">
      <formula>"als($U$18=""1"")"</formula>
    </cfRule>
  </conditionalFormatting>
  <conditionalFormatting sqref="M23">
    <cfRule type="expression" dxfId="37" priority="46">
      <formula>$AL$35="Nee"</formula>
    </cfRule>
  </conditionalFormatting>
  <conditionalFormatting sqref="A24:A67">
    <cfRule type="expression" dxfId="36" priority="35" stopIfTrue="1">
      <formula>$AA24=2</formula>
    </cfRule>
    <cfRule type="expression" dxfId="35" priority="36" stopIfTrue="1">
      <formula>$AA24=3</formula>
    </cfRule>
    <cfRule type="expression" dxfId="34" priority="37">
      <formula>$AA24=1</formula>
    </cfRule>
  </conditionalFormatting>
  <conditionalFormatting sqref="G24:G67">
    <cfRule type="expression" priority="28" stopIfTrue="1">
      <formula>$B24=""</formula>
    </cfRule>
  </conditionalFormatting>
  <conditionalFormatting sqref="I24:I67">
    <cfRule type="expression" dxfId="33" priority="17">
      <formula>$AQ24=3</formula>
    </cfRule>
    <cfRule type="expression" priority="27" stopIfTrue="1">
      <formula>$B24=""</formula>
    </cfRule>
  </conditionalFormatting>
  <conditionalFormatting sqref="H24:K24">
    <cfRule type="expression" dxfId="32" priority="33" stopIfTrue="1">
      <formula>$W24=1</formula>
    </cfRule>
    <cfRule type="expression" dxfId="31" priority="34" stopIfTrue="1">
      <formula>$O24&gt;2</formula>
    </cfRule>
  </conditionalFormatting>
  <conditionalFormatting sqref="G24:G67">
    <cfRule type="expression" dxfId="30" priority="31" stopIfTrue="1">
      <formula>$W24=1</formula>
    </cfRule>
    <cfRule type="expression" dxfId="29" priority="32">
      <formula>$O24&gt;2</formula>
    </cfRule>
  </conditionalFormatting>
  <conditionalFormatting sqref="H24:H67">
    <cfRule type="expression" dxfId="28" priority="20" stopIfTrue="1">
      <formula>$AL$26="Nee"</formula>
    </cfRule>
    <cfRule type="expression" priority="26" stopIfTrue="1">
      <formula>$B24=""</formula>
    </cfRule>
  </conditionalFormatting>
  <conditionalFormatting sqref="I24:I67">
    <cfRule type="expression" dxfId="27" priority="25" stopIfTrue="1">
      <formula>$AN$26="Nee"</formula>
    </cfRule>
  </conditionalFormatting>
  <conditionalFormatting sqref="J24:J67">
    <cfRule type="expression" dxfId="26" priority="18">
      <formula>$AR24=3</formula>
    </cfRule>
    <cfRule type="expression" priority="24" stopIfTrue="1">
      <formula>$B24=""</formula>
    </cfRule>
  </conditionalFormatting>
  <conditionalFormatting sqref="J24:J67">
    <cfRule type="expression" dxfId="25" priority="23" stopIfTrue="1">
      <formula>$AL$31="Nee"</formula>
    </cfRule>
  </conditionalFormatting>
  <conditionalFormatting sqref="K24:K67">
    <cfRule type="expression" priority="22" stopIfTrue="1">
      <formula>$B24=""</formula>
    </cfRule>
  </conditionalFormatting>
  <conditionalFormatting sqref="K24:K67">
    <cfRule type="expression" dxfId="24" priority="21" stopIfTrue="1">
      <formula>$AN$31="Nee"</formula>
    </cfRule>
  </conditionalFormatting>
  <conditionalFormatting sqref="H24:H67">
    <cfRule type="expression" dxfId="23" priority="19">
      <formula>$AP24&lt;&gt;0</formula>
    </cfRule>
  </conditionalFormatting>
  <conditionalFormatting sqref="K24:K67">
    <cfRule type="expression" dxfId="22" priority="16">
      <formula>$AS24=3</formula>
    </cfRule>
  </conditionalFormatting>
  <conditionalFormatting sqref="M24:M67">
    <cfRule type="expression" dxfId="21" priority="14" stopIfTrue="1">
      <formula>$W24=1</formula>
    </cfRule>
    <cfRule type="expression" dxfId="20" priority="15" stopIfTrue="1">
      <formula>$O24&gt;2</formula>
    </cfRule>
  </conditionalFormatting>
  <conditionalFormatting sqref="M24:M67">
    <cfRule type="expression" priority="13" stopIfTrue="1">
      <formula>$B24=""</formula>
    </cfRule>
  </conditionalFormatting>
  <conditionalFormatting sqref="M24:M67">
    <cfRule type="expression" dxfId="19" priority="12" stopIfTrue="1">
      <formula>$AL$35="Nee"</formula>
    </cfRule>
  </conditionalFormatting>
  <conditionalFormatting sqref="M24:M67">
    <cfRule type="expression" dxfId="18" priority="11">
      <formula>$AT24=3</formula>
    </cfRule>
  </conditionalFormatting>
  <conditionalFormatting sqref="H25:K67">
    <cfRule type="expression" dxfId="17" priority="9" stopIfTrue="1">
      <formula>$W25=1</formula>
    </cfRule>
    <cfRule type="expression" dxfId="16" priority="10" stopIfTrue="1">
      <formula>$O25&gt;2</formula>
    </cfRule>
  </conditionalFormatting>
  <conditionalFormatting sqref="L24:L67">
    <cfRule type="expression" dxfId="15" priority="7" stopIfTrue="1">
      <formula>$L24&lt;&gt;""</formula>
    </cfRule>
    <cfRule type="expression" dxfId="14" priority="8" stopIfTrue="1">
      <formula>$T24&gt;0</formula>
    </cfRule>
  </conditionalFormatting>
  <conditionalFormatting sqref="C24:C52">
    <cfRule type="expression" dxfId="13" priority="6">
      <formula>$V24=1</formula>
    </cfRule>
  </conditionalFormatting>
  <conditionalFormatting sqref="B24:B67">
    <cfRule type="duplicateValues" dxfId="12" priority="2"/>
    <cfRule type="expression" dxfId="11" priority="3">
      <formula>$Z24=1</formula>
    </cfRule>
    <cfRule type="duplicateValues" dxfId="10" priority="4"/>
    <cfRule type="duplicateValues" dxfId="9" priority="5"/>
  </conditionalFormatting>
  <conditionalFormatting sqref="B24:B67">
    <cfRule type="expression" dxfId="8" priority="1">
      <formula>AND(COUNTBLANK($B25:$B$62) &lt;AF24, $B24="")</formula>
    </cfRule>
  </conditionalFormatting>
  <dataValidations count="1">
    <dataValidation type="list" allowBlank="1" showInputMessage="1" showErrorMessage="1" sqref="C20 L20" xr:uid="{00000000-0002-0000-0000-000000000000}">
      <formula1>$R$7:$R$10</formula1>
    </dataValidation>
  </dataValidations>
  <pageMargins left="0.39370078740157483" right="0" top="0" bottom="0" header="0.51181102362204722" footer="0.51181102362204722"/>
  <pageSetup paperSize="9" scale="69" orientation="portrait" horizontalDpi="360" verticalDpi="36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3" id="{4A4BFF9B-9DAF-44B2-A54A-A233C3281451}">
            <xm:f>'Inschijfgeld ed'!$A$57=0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H18:K18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'Inschijfgeld ed'!$B$51:$B$57</xm:f>
          </x14:formula1>
          <xm:sqref>H18:K18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H12440"/>
  <sheetViews>
    <sheetView workbookViewId="0">
      <selection activeCell="B13" sqref="B13"/>
    </sheetView>
  </sheetViews>
  <sheetFormatPr defaultColWidth="0.88671875" defaultRowHeight="13.2" x14ac:dyDescent="0.25"/>
  <cols>
    <col min="1" max="1" width="13.44140625" style="57" customWidth="1"/>
    <col min="2" max="2" width="53.109375" style="44" bestFit="1" customWidth="1"/>
    <col min="3" max="3" width="3.109375" style="41" hidden="1" customWidth="1"/>
    <col min="4" max="4" width="5.109375" style="58" bestFit="1" customWidth="1"/>
    <col min="5" max="5" width="11" style="41" bestFit="1" customWidth="1"/>
    <col min="6" max="6" width="2.5546875" style="41" customWidth="1"/>
    <col min="7" max="7" width="20.44140625" style="34" customWidth="1"/>
    <col min="8" max="8" width="77.33203125" style="34" customWidth="1"/>
    <col min="9" max="27" width="0.88671875" style="34" customWidth="1"/>
    <col min="28" max="16384" width="0.88671875" style="34"/>
  </cols>
  <sheetData>
    <row r="1" spans="1:8" ht="15.6" x14ac:dyDescent="0.3">
      <c r="A1" s="294" t="s">
        <v>7967</v>
      </c>
      <c r="B1" s="294"/>
      <c r="C1" s="294"/>
      <c r="D1" s="294"/>
      <c r="E1" s="294"/>
      <c r="F1" s="59"/>
      <c r="G1" s="295" t="s">
        <v>3359</v>
      </c>
      <c r="H1" s="296"/>
    </row>
    <row r="2" spans="1:8" s="43" customFormat="1" x14ac:dyDescent="0.25">
      <c r="A2" s="83" t="s">
        <v>337</v>
      </c>
      <c r="B2" s="84" t="s">
        <v>15</v>
      </c>
      <c r="C2" s="82"/>
      <c r="D2" s="85" t="s">
        <v>313</v>
      </c>
      <c r="E2" s="86" t="s">
        <v>346</v>
      </c>
      <c r="F2" s="42"/>
      <c r="G2" s="87" t="s">
        <v>3326</v>
      </c>
      <c r="H2" s="88"/>
    </row>
    <row r="3" spans="1:8" ht="14.4" x14ac:dyDescent="0.3">
      <c r="A3" s="60">
        <v>1001001</v>
      </c>
      <c r="B3" s="61" t="s">
        <v>353</v>
      </c>
      <c r="C3" s="62"/>
      <c r="D3" s="63" t="s">
        <v>7920</v>
      </c>
      <c r="E3" s="62">
        <v>1</v>
      </c>
      <c r="G3" s="87" t="s">
        <v>3348</v>
      </c>
      <c r="H3" s="88"/>
    </row>
    <row r="4" spans="1:8" ht="14.4" x14ac:dyDescent="0.3">
      <c r="A4" s="60">
        <v>1001002</v>
      </c>
      <c r="B4" s="61" t="s">
        <v>354</v>
      </c>
      <c r="C4" s="62"/>
      <c r="D4" s="63" t="s">
        <v>7920</v>
      </c>
      <c r="E4" s="62">
        <v>1</v>
      </c>
      <c r="G4" s="87" t="s">
        <v>3347</v>
      </c>
      <c r="H4" s="88"/>
    </row>
    <row r="5" spans="1:8" ht="14.4" x14ac:dyDescent="0.3">
      <c r="A5" s="60">
        <v>1002001</v>
      </c>
      <c r="B5" s="61" t="s">
        <v>355</v>
      </c>
      <c r="C5" s="62"/>
      <c r="D5" s="63" t="s">
        <v>7920</v>
      </c>
      <c r="E5" s="62">
        <v>1</v>
      </c>
      <c r="G5" s="89"/>
      <c r="H5" s="88"/>
    </row>
    <row r="6" spans="1:8" ht="14.4" x14ac:dyDescent="0.3">
      <c r="A6" s="60">
        <v>1003001</v>
      </c>
      <c r="B6" s="61" t="s">
        <v>356</v>
      </c>
      <c r="C6" s="62"/>
      <c r="D6" s="63" t="s">
        <v>7920</v>
      </c>
      <c r="E6" s="62">
        <v>2</v>
      </c>
      <c r="G6" s="89"/>
      <c r="H6" s="88"/>
    </row>
    <row r="7" spans="1:8" ht="14.4" x14ac:dyDescent="0.3">
      <c r="A7" s="60">
        <v>1003002</v>
      </c>
      <c r="B7" s="61" t="s">
        <v>357</v>
      </c>
      <c r="C7" s="62"/>
      <c r="D7" s="63" t="s">
        <v>7920</v>
      </c>
      <c r="E7" s="62">
        <v>2</v>
      </c>
      <c r="G7" s="89"/>
      <c r="H7" s="88"/>
    </row>
    <row r="8" spans="1:8" ht="14.4" x14ac:dyDescent="0.3">
      <c r="A8" s="60">
        <v>2001001</v>
      </c>
      <c r="B8" s="61" t="s">
        <v>358</v>
      </c>
      <c r="C8" s="62"/>
      <c r="D8" s="63" t="s">
        <v>7921</v>
      </c>
      <c r="E8" s="62">
        <v>2</v>
      </c>
      <c r="G8" s="89"/>
      <c r="H8" s="88"/>
    </row>
    <row r="9" spans="1:8" ht="14.4" x14ac:dyDescent="0.3">
      <c r="A9" s="60">
        <v>2002001</v>
      </c>
      <c r="B9" s="64" t="s">
        <v>359</v>
      </c>
      <c r="C9" s="62"/>
      <c r="D9" s="63" t="s">
        <v>7921</v>
      </c>
      <c r="E9" s="62">
        <v>2</v>
      </c>
      <c r="G9" s="89"/>
      <c r="H9" s="88"/>
    </row>
    <row r="10" spans="1:8" ht="14.4" x14ac:dyDescent="0.3">
      <c r="A10" s="60">
        <v>2003001</v>
      </c>
      <c r="B10" s="64" t="s">
        <v>360</v>
      </c>
      <c r="C10" s="62"/>
      <c r="D10" s="63" t="s">
        <v>7921</v>
      </c>
      <c r="E10" s="62">
        <v>2</v>
      </c>
      <c r="G10" s="89"/>
      <c r="H10" s="88"/>
    </row>
    <row r="11" spans="1:8" ht="14.4" x14ac:dyDescent="0.3">
      <c r="A11" s="60">
        <v>2004001</v>
      </c>
      <c r="B11" s="64" t="s">
        <v>361</v>
      </c>
      <c r="C11" s="62"/>
      <c r="D11" s="63" t="s">
        <v>7921</v>
      </c>
      <c r="E11" s="62">
        <v>2</v>
      </c>
      <c r="G11" s="89"/>
      <c r="H11" s="88"/>
    </row>
    <row r="12" spans="1:8" ht="14.4" x14ac:dyDescent="0.3">
      <c r="A12" s="60">
        <v>2005001</v>
      </c>
      <c r="B12" s="64" t="s">
        <v>362</v>
      </c>
      <c r="C12" s="62"/>
      <c r="D12" s="63" t="s">
        <v>7921</v>
      </c>
      <c r="E12" s="62">
        <v>2</v>
      </c>
      <c r="G12" s="87" t="s">
        <v>3345</v>
      </c>
      <c r="H12" s="88"/>
    </row>
    <row r="13" spans="1:8" ht="14.4" x14ac:dyDescent="0.3">
      <c r="A13" s="60">
        <v>2005002</v>
      </c>
      <c r="B13" s="61" t="s">
        <v>363</v>
      </c>
      <c r="C13" s="62"/>
      <c r="D13" s="63" t="s">
        <v>7921</v>
      </c>
      <c r="E13" s="62">
        <v>2</v>
      </c>
      <c r="G13" s="87" t="s">
        <v>3346</v>
      </c>
      <c r="H13" s="88"/>
    </row>
    <row r="14" spans="1:8" ht="14.4" x14ac:dyDescent="0.3">
      <c r="A14" s="60">
        <v>2006001</v>
      </c>
      <c r="B14" s="61" t="s">
        <v>364</v>
      </c>
      <c r="C14" s="62"/>
      <c r="D14" s="63" t="s">
        <v>7921</v>
      </c>
      <c r="E14" s="62">
        <v>2</v>
      </c>
      <c r="G14" s="87" t="s">
        <v>3327</v>
      </c>
      <c r="H14" s="88"/>
    </row>
    <row r="15" spans="1:8" ht="14.4" x14ac:dyDescent="0.3">
      <c r="A15" s="60">
        <v>2006002</v>
      </c>
      <c r="B15" s="61" t="s">
        <v>365</v>
      </c>
      <c r="C15" s="62"/>
      <c r="D15" s="63" t="s">
        <v>7921</v>
      </c>
      <c r="E15" s="62">
        <v>2</v>
      </c>
      <c r="G15" s="87" t="s">
        <v>3369</v>
      </c>
      <c r="H15" s="88"/>
    </row>
    <row r="16" spans="1:8" ht="14.4" x14ac:dyDescent="0.3">
      <c r="A16" s="60">
        <v>2007001</v>
      </c>
      <c r="B16" s="61" t="s">
        <v>366</v>
      </c>
      <c r="C16" s="62"/>
      <c r="D16" s="63" t="s">
        <v>7921</v>
      </c>
      <c r="E16" s="62">
        <v>2</v>
      </c>
      <c r="G16" s="87" t="s">
        <v>3368</v>
      </c>
      <c r="H16" s="88"/>
    </row>
    <row r="17" spans="1:8" ht="14.4" x14ac:dyDescent="0.3">
      <c r="A17" s="60">
        <v>2007002</v>
      </c>
      <c r="B17" s="61" t="s">
        <v>367</v>
      </c>
      <c r="C17" s="62"/>
      <c r="D17" s="63" t="s">
        <v>7921</v>
      </c>
      <c r="E17" s="62">
        <v>2</v>
      </c>
      <c r="G17" s="87" t="s">
        <v>3330</v>
      </c>
      <c r="H17" s="88"/>
    </row>
    <row r="18" spans="1:8" ht="14.4" x14ac:dyDescent="0.3">
      <c r="A18" s="60">
        <v>2008001</v>
      </c>
      <c r="B18" s="61" t="s">
        <v>4170</v>
      </c>
      <c r="C18" s="62"/>
      <c r="D18" s="63" t="s">
        <v>7921</v>
      </c>
      <c r="E18" s="62">
        <v>2</v>
      </c>
      <c r="G18" s="87" t="s">
        <v>3328</v>
      </c>
      <c r="H18" s="88"/>
    </row>
    <row r="19" spans="1:8" ht="14.4" x14ac:dyDescent="0.3">
      <c r="A19" s="60">
        <v>2008002</v>
      </c>
      <c r="B19" s="61" t="s">
        <v>4171</v>
      </c>
      <c r="C19" s="62"/>
      <c r="D19" s="63" t="s">
        <v>7921</v>
      </c>
      <c r="E19" s="62">
        <v>2</v>
      </c>
      <c r="G19" s="87" t="s">
        <v>3344</v>
      </c>
      <c r="H19" s="88"/>
    </row>
    <row r="20" spans="1:8" ht="15" thickBot="1" x14ac:dyDescent="0.35">
      <c r="A20" s="60">
        <v>2009001</v>
      </c>
      <c r="B20" s="61" t="s">
        <v>368</v>
      </c>
      <c r="C20" s="62"/>
      <c r="D20" s="63" t="s">
        <v>7921</v>
      </c>
      <c r="E20" s="62">
        <v>2</v>
      </c>
      <c r="G20" s="89"/>
      <c r="H20" s="90"/>
    </row>
    <row r="21" spans="1:8" ht="14.4" x14ac:dyDescent="0.3">
      <c r="A21" s="60">
        <v>2009002</v>
      </c>
      <c r="B21" s="61" t="s">
        <v>369</v>
      </c>
      <c r="C21" s="62"/>
      <c r="D21" s="63" t="s">
        <v>7921</v>
      </c>
      <c r="E21" s="62">
        <v>2</v>
      </c>
      <c r="G21" s="95" t="s">
        <v>3329</v>
      </c>
      <c r="H21" s="96"/>
    </row>
    <row r="22" spans="1:8" ht="14.4" x14ac:dyDescent="0.3">
      <c r="A22" s="60">
        <v>2010001</v>
      </c>
      <c r="B22" s="61" t="s">
        <v>370</v>
      </c>
      <c r="C22" s="62"/>
      <c r="D22" s="63" t="s">
        <v>7921</v>
      </c>
      <c r="E22" s="62">
        <v>2</v>
      </c>
      <c r="G22" s="91" t="s">
        <v>3349</v>
      </c>
      <c r="H22" s="92" t="s">
        <v>3370</v>
      </c>
    </row>
    <row r="23" spans="1:8" ht="14.4" x14ac:dyDescent="0.3">
      <c r="A23" s="60">
        <v>2010002</v>
      </c>
      <c r="B23" s="61" t="s">
        <v>371</v>
      </c>
      <c r="C23" s="62"/>
      <c r="D23" s="63" t="s">
        <v>7921</v>
      </c>
      <c r="E23" s="62">
        <v>2</v>
      </c>
      <c r="G23" s="89"/>
      <c r="H23" s="92" t="s">
        <v>3353</v>
      </c>
    </row>
    <row r="24" spans="1:8" ht="14.4" x14ac:dyDescent="0.3">
      <c r="A24" s="60">
        <v>2011001</v>
      </c>
      <c r="B24" s="61" t="s">
        <v>372</v>
      </c>
      <c r="C24" s="65"/>
      <c r="D24" s="63" t="s">
        <v>7921</v>
      </c>
      <c r="E24" s="62">
        <v>2</v>
      </c>
      <c r="G24" s="91" t="s">
        <v>3350</v>
      </c>
      <c r="H24" s="92" t="s">
        <v>3354</v>
      </c>
    </row>
    <row r="25" spans="1:8" ht="14.4" x14ac:dyDescent="0.3">
      <c r="A25" s="60">
        <v>2011002</v>
      </c>
      <c r="B25" s="61" t="s">
        <v>373</v>
      </c>
      <c r="C25" s="65"/>
      <c r="D25" s="63" t="s">
        <v>7921</v>
      </c>
      <c r="E25" s="62">
        <v>2</v>
      </c>
      <c r="G25" s="91" t="s">
        <v>3351</v>
      </c>
      <c r="H25" s="92" t="s">
        <v>3355</v>
      </c>
    </row>
    <row r="26" spans="1:8" ht="14.4" x14ac:dyDescent="0.3">
      <c r="A26" s="66">
        <v>2012001</v>
      </c>
      <c r="B26" s="61" t="s">
        <v>374</v>
      </c>
      <c r="C26" s="67"/>
      <c r="D26" s="63" t="s">
        <v>7921</v>
      </c>
      <c r="E26" s="62">
        <v>2</v>
      </c>
      <c r="G26" s="91" t="s">
        <v>3352</v>
      </c>
      <c r="H26" s="92" t="s">
        <v>3356</v>
      </c>
    </row>
    <row r="27" spans="1:8" ht="14.4" x14ac:dyDescent="0.3">
      <c r="A27" s="66">
        <v>2012002</v>
      </c>
      <c r="B27" s="61" t="s">
        <v>375</v>
      </c>
      <c r="C27" s="62"/>
      <c r="D27" s="63" t="s">
        <v>7921</v>
      </c>
      <c r="E27" s="62">
        <v>2</v>
      </c>
      <c r="G27" s="89"/>
      <c r="H27" s="88"/>
    </row>
    <row r="28" spans="1:8" ht="14.4" x14ac:dyDescent="0.3">
      <c r="A28" s="66">
        <v>2013001</v>
      </c>
      <c r="B28" s="61" t="s">
        <v>376</v>
      </c>
      <c r="C28" s="65"/>
      <c r="D28" s="63" t="s">
        <v>7921</v>
      </c>
      <c r="E28" s="62">
        <v>2</v>
      </c>
      <c r="G28" s="89"/>
      <c r="H28" s="92" t="s">
        <v>3357</v>
      </c>
    </row>
    <row r="29" spans="1:8" ht="15" thickBot="1" x14ac:dyDescent="0.35">
      <c r="A29" s="66">
        <v>2013002</v>
      </c>
      <c r="B29" s="61" t="s">
        <v>4172</v>
      </c>
      <c r="C29" s="65"/>
      <c r="D29" s="63" t="s">
        <v>7921</v>
      </c>
      <c r="E29" s="62">
        <v>2</v>
      </c>
      <c r="G29" s="93"/>
      <c r="H29" s="94" t="s">
        <v>3358</v>
      </c>
    </row>
    <row r="30" spans="1:8" ht="14.4" x14ac:dyDescent="0.3">
      <c r="A30" s="66">
        <v>2014001</v>
      </c>
      <c r="B30" s="61" t="s">
        <v>377</v>
      </c>
      <c r="C30" s="67"/>
      <c r="D30" s="63" t="s">
        <v>7921</v>
      </c>
      <c r="E30" s="62">
        <v>2</v>
      </c>
    </row>
    <row r="31" spans="1:8" ht="14.4" x14ac:dyDescent="0.3">
      <c r="A31" s="66">
        <v>2014002</v>
      </c>
      <c r="B31" s="61" t="s">
        <v>378</v>
      </c>
      <c r="C31" s="62"/>
      <c r="D31" s="63" t="s">
        <v>7921</v>
      </c>
      <c r="E31" s="62">
        <v>2</v>
      </c>
    </row>
    <row r="32" spans="1:8" ht="14.4" x14ac:dyDescent="0.3">
      <c r="A32" s="60">
        <v>2015001</v>
      </c>
      <c r="B32" s="61" t="s">
        <v>379</v>
      </c>
      <c r="C32" s="65"/>
      <c r="D32" s="63" t="s">
        <v>7921</v>
      </c>
      <c r="E32" s="62">
        <v>2</v>
      </c>
    </row>
    <row r="33" spans="1:5" ht="14.4" x14ac:dyDescent="0.3">
      <c r="A33" s="60">
        <v>2015002</v>
      </c>
      <c r="B33" s="61" t="s">
        <v>4173</v>
      </c>
      <c r="C33" s="65"/>
      <c r="D33" s="63" t="s">
        <v>7921</v>
      </c>
      <c r="E33" s="62">
        <v>2</v>
      </c>
    </row>
    <row r="34" spans="1:5" ht="14.4" x14ac:dyDescent="0.3">
      <c r="A34" s="60">
        <v>2016001</v>
      </c>
      <c r="B34" s="61" t="s">
        <v>380</v>
      </c>
      <c r="C34" s="65"/>
      <c r="D34" s="63" t="s">
        <v>7921</v>
      </c>
      <c r="E34" s="62">
        <v>2</v>
      </c>
    </row>
    <row r="35" spans="1:5" ht="14.4" x14ac:dyDescent="0.3">
      <c r="A35" s="60">
        <v>2016002</v>
      </c>
      <c r="B35" s="61" t="s">
        <v>381</v>
      </c>
      <c r="C35" s="65"/>
      <c r="D35" s="63" t="s">
        <v>7921</v>
      </c>
      <c r="E35" s="62">
        <v>2</v>
      </c>
    </row>
    <row r="36" spans="1:5" ht="14.4" x14ac:dyDescent="0.3">
      <c r="A36" s="60">
        <v>2017001</v>
      </c>
      <c r="B36" s="61" t="s">
        <v>382</v>
      </c>
      <c r="C36" s="65"/>
      <c r="D36" s="63" t="s">
        <v>7921</v>
      </c>
      <c r="E36" s="62">
        <v>2</v>
      </c>
    </row>
    <row r="37" spans="1:5" ht="14.4" x14ac:dyDescent="0.3">
      <c r="A37" s="60">
        <v>2017002</v>
      </c>
      <c r="B37" s="61" t="s">
        <v>383</v>
      </c>
      <c r="C37" s="65"/>
      <c r="D37" s="63" t="s">
        <v>7921</v>
      </c>
      <c r="E37" s="62">
        <v>2</v>
      </c>
    </row>
    <row r="38" spans="1:5" ht="14.4" x14ac:dyDescent="0.3">
      <c r="A38" s="60">
        <v>2018001</v>
      </c>
      <c r="B38" s="61" t="s">
        <v>384</v>
      </c>
      <c r="C38" s="65"/>
      <c r="D38" s="63" t="s">
        <v>7921</v>
      </c>
      <c r="E38" s="62">
        <v>2</v>
      </c>
    </row>
    <row r="39" spans="1:5" ht="14.4" x14ac:dyDescent="0.3">
      <c r="A39" s="60">
        <v>2018002</v>
      </c>
      <c r="B39" s="61" t="s">
        <v>385</v>
      </c>
      <c r="C39" s="65"/>
      <c r="D39" s="63" t="s">
        <v>7921</v>
      </c>
      <c r="E39" s="62">
        <v>2</v>
      </c>
    </row>
    <row r="40" spans="1:5" ht="14.4" x14ac:dyDescent="0.3">
      <c r="A40" s="60">
        <v>2019001</v>
      </c>
      <c r="B40" s="61" t="s">
        <v>386</v>
      </c>
      <c r="C40" s="65"/>
      <c r="D40" s="63" t="s">
        <v>7921</v>
      </c>
      <c r="E40" s="62">
        <v>2</v>
      </c>
    </row>
    <row r="41" spans="1:5" ht="14.4" x14ac:dyDescent="0.3">
      <c r="A41" s="60">
        <v>2019002</v>
      </c>
      <c r="B41" s="61" t="s">
        <v>387</v>
      </c>
      <c r="C41" s="65"/>
      <c r="D41" s="63" t="s">
        <v>7921</v>
      </c>
      <c r="E41" s="62">
        <v>2</v>
      </c>
    </row>
    <row r="42" spans="1:5" ht="14.4" x14ac:dyDescent="0.3">
      <c r="A42" s="60">
        <v>2020001</v>
      </c>
      <c r="B42" s="61" t="s">
        <v>388</v>
      </c>
      <c r="C42" s="62"/>
      <c r="D42" s="63" t="s">
        <v>7921</v>
      </c>
      <c r="E42" s="62">
        <v>2</v>
      </c>
    </row>
    <row r="43" spans="1:5" ht="14.4" x14ac:dyDescent="0.3">
      <c r="A43" s="60">
        <v>2020002</v>
      </c>
      <c r="B43" s="61" t="s">
        <v>4174</v>
      </c>
      <c r="C43" s="62"/>
      <c r="D43" s="63" t="s">
        <v>7921</v>
      </c>
      <c r="E43" s="62">
        <v>2</v>
      </c>
    </row>
    <row r="44" spans="1:5" ht="14.4" x14ac:dyDescent="0.3">
      <c r="A44" s="60">
        <v>2021001</v>
      </c>
      <c r="B44" s="61" t="s">
        <v>389</v>
      </c>
      <c r="C44" s="65"/>
      <c r="D44" s="63" t="s">
        <v>7921</v>
      </c>
      <c r="E44" s="62">
        <v>2</v>
      </c>
    </row>
    <row r="45" spans="1:5" ht="14.4" x14ac:dyDescent="0.3">
      <c r="A45" s="60">
        <v>2021002</v>
      </c>
      <c r="B45" s="61" t="s">
        <v>390</v>
      </c>
      <c r="C45" s="65"/>
      <c r="D45" s="63" t="s">
        <v>7921</v>
      </c>
      <c r="E45" s="62">
        <v>2</v>
      </c>
    </row>
    <row r="46" spans="1:5" ht="14.4" x14ac:dyDescent="0.3">
      <c r="A46" s="60">
        <v>2022001</v>
      </c>
      <c r="B46" s="61" t="s">
        <v>391</v>
      </c>
      <c r="C46" s="67"/>
      <c r="D46" s="63" t="s">
        <v>7921</v>
      </c>
      <c r="E46" s="62">
        <v>2</v>
      </c>
    </row>
    <row r="47" spans="1:5" ht="14.4" x14ac:dyDescent="0.3">
      <c r="A47" s="60">
        <v>2022002</v>
      </c>
      <c r="B47" s="61" t="s">
        <v>392</v>
      </c>
      <c r="C47" s="62"/>
      <c r="D47" s="63" t="s">
        <v>7921</v>
      </c>
      <c r="E47" s="62">
        <v>2</v>
      </c>
    </row>
    <row r="48" spans="1:5" ht="14.4" x14ac:dyDescent="0.3">
      <c r="A48" s="60">
        <v>2023001</v>
      </c>
      <c r="B48" s="61" t="s">
        <v>393</v>
      </c>
      <c r="C48" s="65"/>
      <c r="D48" s="63" t="s">
        <v>7921</v>
      </c>
      <c r="E48" s="62">
        <v>2</v>
      </c>
    </row>
    <row r="49" spans="1:5" ht="14.4" x14ac:dyDescent="0.3">
      <c r="A49" s="60">
        <v>2023002</v>
      </c>
      <c r="B49" s="61" t="s">
        <v>394</v>
      </c>
      <c r="C49" s="65"/>
      <c r="D49" s="63" t="s">
        <v>7921</v>
      </c>
      <c r="E49" s="62">
        <v>2</v>
      </c>
    </row>
    <row r="50" spans="1:5" ht="14.4" x14ac:dyDescent="0.3">
      <c r="A50" s="60">
        <v>2024001</v>
      </c>
      <c r="B50" s="61" t="s">
        <v>395</v>
      </c>
      <c r="C50" s="67"/>
      <c r="D50" s="63" t="s">
        <v>7921</v>
      </c>
      <c r="E50" s="62">
        <v>2</v>
      </c>
    </row>
    <row r="51" spans="1:5" ht="14.4" x14ac:dyDescent="0.3">
      <c r="A51" s="60">
        <v>2024002</v>
      </c>
      <c r="B51" s="61" t="s">
        <v>396</v>
      </c>
      <c r="C51" s="62"/>
      <c r="D51" s="63" t="s">
        <v>7921</v>
      </c>
      <c r="E51" s="62">
        <v>2</v>
      </c>
    </row>
    <row r="52" spans="1:5" ht="14.4" x14ac:dyDescent="0.3">
      <c r="A52" s="60">
        <v>2025001</v>
      </c>
      <c r="B52" s="61" t="s">
        <v>397</v>
      </c>
      <c r="C52" s="65"/>
      <c r="D52" s="63" t="s">
        <v>7921</v>
      </c>
      <c r="E52" s="62">
        <v>2</v>
      </c>
    </row>
    <row r="53" spans="1:5" ht="14.4" x14ac:dyDescent="0.3">
      <c r="A53" s="60">
        <v>2025002</v>
      </c>
      <c r="B53" s="61" t="s">
        <v>398</v>
      </c>
      <c r="C53" s="65"/>
      <c r="D53" s="63" t="s">
        <v>7921</v>
      </c>
      <c r="E53" s="62">
        <v>2</v>
      </c>
    </row>
    <row r="54" spans="1:5" ht="14.4" x14ac:dyDescent="0.3">
      <c r="A54" s="60">
        <v>2026001</v>
      </c>
      <c r="B54" s="61" t="s">
        <v>399</v>
      </c>
      <c r="C54" s="67"/>
      <c r="D54" s="63" t="s">
        <v>7921</v>
      </c>
      <c r="E54" s="62">
        <v>2</v>
      </c>
    </row>
    <row r="55" spans="1:5" ht="14.4" x14ac:dyDescent="0.3">
      <c r="A55" s="60">
        <v>2026002</v>
      </c>
      <c r="B55" s="61" t="s">
        <v>400</v>
      </c>
      <c r="C55" s="62"/>
      <c r="D55" s="63" t="s">
        <v>7921</v>
      </c>
      <c r="E55" s="62">
        <v>2</v>
      </c>
    </row>
    <row r="56" spans="1:5" ht="14.4" x14ac:dyDescent="0.3">
      <c r="A56" s="60">
        <v>2027001</v>
      </c>
      <c r="B56" s="61" t="s">
        <v>401</v>
      </c>
      <c r="C56" s="65"/>
      <c r="D56" s="63" t="s">
        <v>7921</v>
      </c>
      <c r="E56" s="62">
        <v>2</v>
      </c>
    </row>
    <row r="57" spans="1:5" ht="14.4" x14ac:dyDescent="0.3">
      <c r="A57" s="60">
        <v>2027002</v>
      </c>
      <c r="B57" s="61" t="s">
        <v>402</v>
      </c>
      <c r="C57" s="65"/>
      <c r="D57" s="63" t="s">
        <v>7921</v>
      </c>
      <c r="E57" s="62">
        <v>2</v>
      </c>
    </row>
    <row r="58" spans="1:5" ht="14.4" x14ac:dyDescent="0.3">
      <c r="A58" s="60">
        <v>2028001</v>
      </c>
      <c r="B58" s="61" t="s">
        <v>403</v>
      </c>
      <c r="C58" s="65"/>
      <c r="D58" s="63" t="s">
        <v>7921</v>
      </c>
      <c r="E58" s="62">
        <v>2</v>
      </c>
    </row>
    <row r="59" spans="1:5" ht="14.4" x14ac:dyDescent="0.3">
      <c r="A59" s="60">
        <v>2028002</v>
      </c>
      <c r="B59" s="61" t="s">
        <v>404</v>
      </c>
      <c r="C59" s="65"/>
      <c r="D59" s="63" t="s">
        <v>7921</v>
      </c>
      <c r="E59" s="62">
        <v>2</v>
      </c>
    </row>
    <row r="60" spans="1:5" ht="14.4" x14ac:dyDescent="0.3">
      <c r="A60" s="60">
        <v>2029001</v>
      </c>
      <c r="B60" s="61" t="s">
        <v>405</v>
      </c>
      <c r="C60" s="65"/>
      <c r="D60" s="63" t="s">
        <v>7921</v>
      </c>
      <c r="E60" s="62">
        <v>2</v>
      </c>
    </row>
    <row r="61" spans="1:5" ht="14.4" x14ac:dyDescent="0.3">
      <c r="A61" s="60">
        <v>2029002</v>
      </c>
      <c r="B61" s="61" t="s">
        <v>406</v>
      </c>
      <c r="C61" s="65"/>
      <c r="D61" s="63" t="s">
        <v>7921</v>
      </c>
      <c r="E61" s="62">
        <v>2</v>
      </c>
    </row>
    <row r="62" spans="1:5" ht="14.4" x14ac:dyDescent="0.3">
      <c r="A62" s="60">
        <v>2029003</v>
      </c>
      <c r="B62" s="61" t="s">
        <v>407</v>
      </c>
      <c r="C62" s="65"/>
      <c r="D62" s="63" t="s">
        <v>7921</v>
      </c>
      <c r="E62" s="62">
        <v>2</v>
      </c>
    </row>
    <row r="63" spans="1:5" ht="14.4" x14ac:dyDescent="0.3">
      <c r="A63" s="60">
        <v>2029004</v>
      </c>
      <c r="B63" s="61" t="s">
        <v>408</v>
      </c>
      <c r="C63" s="65"/>
      <c r="D63" s="63" t="s">
        <v>7921</v>
      </c>
      <c r="E63" s="62">
        <v>2</v>
      </c>
    </row>
    <row r="64" spans="1:5" ht="14.4" x14ac:dyDescent="0.3">
      <c r="A64" s="60">
        <v>2029005</v>
      </c>
      <c r="B64" s="61" t="s">
        <v>409</v>
      </c>
      <c r="C64" s="65"/>
      <c r="D64" s="63" t="s">
        <v>7921</v>
      </c>
      <c r="E64" s="62">
        <v>2</v>
      </c>
    </row>
    <row r="65" spans="1:5" ht="14.4" x14ac:dyDescent="0.3">
      <c r="A65" s="60">
        <v>2029006</v>
      </c>
      <c r="B65" s="61" t="s">
        <v>410</v>
      </c>
      <c r="C65" s="65"/>
      <c r="D65" s="63" t="s">
        <v>7921</v>
      </c>
      <c r="E65" s="62">
        <v>2</v>
      </c>
    </row>
    <row r="66" spans="1:5" ht="14.4" x14ac:dyDescent="0.3">
      <c r="A66" s="60">
        <v>2029007</v>
      </c>
      <c r="B66" s="61" t="s">
        <v>411</v>
      </c>
      <c r="C66" s="62"/>
      <c r="D66" s="63" t="s">
        <v>7921</v>
      </c>
      <c r="E66" s="62">
        <v>2</v>
      </c>
    </row>
    <row r="67" spans="1:5" ht="14.4" x14ac:dyDescent="0.3">
      <c r="A67" s="60">
        <v>2029008</v>
      </c>
      <c r="B67" s="61" t="s">
        <v>412</v>
      </c>
      <c r="C67" s="62"/>
      <c r="D67" s="63" t="s">
        <v>7921</v>
      </c>
      <c r="E67" s="62">
        <v>2</v>
      </c>
    </row>
    <row r="68" spans="1:5" ht="14.4" x14ac:dyDescent="0.3">
      <c r="A68" s="60">
        <v>2030001</v>
      </c>
      <c r="B68" s="61" t="s">
        <v>413</v>
      </c>
      <c r="C68" s="65"/>
      <c r="D68" s="63" t="s">
        <v>7921</v>
      </c>
      <c r="E68" s="62">
        <v>2</v>
      </c>
    </row>
    <row r="69" spans="1:5" ht="14.4" x14ac:dyDescent="0.3">
      <c r="A69" s="60">
        <v>2030002</v>
      </c>
      <c r="B69" s="61" t="s">
        <v>414</v>
      </c>
      <c r="C69" s="65"/>
      <c r="D69" s="63" t="s">
        <v>7921</v>
      </c>
      <c r="E69" s="62">
        <v>2</v>
      </c>
    </row>
    <row r="70" spans="1:5" ht="14.4" x14ac:dyDescent="0.3">
      <c r="A70" s="60">
        <v>2030003</v>
      </c>
      <c r="B70" s="61" t="s">
        <v>415</v>
      </c>
      <c r="C70" s="62"/>
      <c r="D70" s="63" t="s">
        <v>7921</v>
      </c>
      <c r="E70" s="62">
        <v>2</v>
      </c>
    </row>
    <row r="71" spans="1:5" ht="14.4" x14ac:dyDescent="0.3">
      <c r="A71" s="60">
        <v>2030004</v>
      </c>
      <c r="B71" s="61" t="s">
        <v>416</v>
      </c>
      <c r="C71" s="62"/>
      <c r="D71" s="63" t="s">
        <v>7921</v>
      </c>
      <c r="E71" s="62">
        <v>2</v>
      </c>
    </row>
    <row r="72" spans="1:5" ht="14.4" x14ac:dyDescent="0.3">
      <c r="A72" s="60">
        <v>2030005</v>
      </c>
      <c r="B72" s="61" t="s">
        <v>417</v>
      </c>
      <c r="C72" s="65"/>
      <c r="D72" s="63" t="s">
        <v>7921</v>
      </c>
      <c r="E72" s="62">
        <v>2</v>
      </c>
    </row>
    <row r="73" spans="1:5" ht="14.4" x14ac:dyDescent="0.3">
      <c r="A73" s="60">
        <v>2030006</v>
      </c>
      <c r="B73" s="61" t="s">
        <v>418</v>
      </c>
      <c r="C73" s="65"/>
      <c r="D73" s="63" t="s">
        <v>7921</v>
      </c>
      <c r="E73" s="62">
        <v>2</v>
      </c>
    </row>
    <row r="74" spans="1:5" ht="14.4" x14ac:dyDescent="0.3">
      <c r="A74" s="60">
        <v>2030007</v>
      </c>
      <c r="B74" s="61" t="s">
        <v>419</v>
      </c>
      <c r="C74" s="62"/>
      <c r="D74" s="63" t="s">
        <v>7921</v>
      </c>
      <c r="E74" s="62">
        <v>2</v>
      </c>
    </row>
    <row r="75" spans="1:5" ht="14.4" x14ac:dyDescent="0.3">
      <c r="A75" s="60">
        <v>2030008</v>
      </c>
      <c r="B75" s="61" t="s">
        <v>420</v>
      </c>
      <c r="C75" s="62"/>
      <c r="D75" s="63" t="s">
        <v>7921</v>
      </c>
      <c r="E75" s="62">
        <v>2</v>
      </c>
    </row>
    <row r="76" spans="1:5" ht="14.4" x14ac:dyDescent="0.3">
      <c r="A76" s="60">
        <v>2031001</v>
      </c>
      <c r="B76" s="61" t="s">
        <v>421</v>
      </c>
      <c r="C76" s="65"/>
      <c r="D76" s="63" t="s">
        <v>7921</v>
      </c>
      <c r="E76" s="62">
        <v>2</v>
      </c>
    </row>
    <row r="77" spans="1:5" ht="14.4" x14ac:dyDescent="0.3">
      <c r="A77" s="60">
        <v>2032001</v>
      </c>
      <c r="B77" s="61" t="s">
        <v>422</v>
      </c>
      <c r="C77" s="65"/>
      <c r="D77" s="63" t="s">
        <v>7921</v>
      </c>
      <c r="E77" s="62">
        <v>2</v>
      </c>
    </row>
    <row r="78" spans="1:5" ht="14.4" x14ac:dyDescent="0.3">
      <c r="A78" s="60">
        <v>2033001</v>
      </c>
      <c r="B78" s="61" t="s">
        <v>423</v>
      </c>
      <c r="C78" s="62"/>
      <c r="D78" s="63" t="s">
        <v>7921</v>
      </c>
      <c r="E78" s="62">
        <v>2</v>
      </c>
    </row>
    <row r="79" spans="1:5" ht="14.4" x14ac:dyDescent="0.3">
      <c r="A79" s="60">
        <v>2033002</v>
      </c>
      <c r="B79" s="61" t="s">
        <v>424</v>
      </c>
      <c r="C79" s="62"/>
      <c r="D79" s="63" t="s">
        <v>7921</v>
      </c>
      <c r="E79" s="62">
        <v>2</v>
      </c>
    </row>
    <row r="80" spans="1:5" ht="14.4" x14ac:dyDescent="0.3">
      <c r="A80" s="60">
        <v>2034001</v>
      </c>
      <c r="B80" s="61" t="s">
        <v>425</v>
      </c>
      <c r="C80" s="65"/>
      <c r="D80" s="63" t="s">
        <v>7921</v>
      </c>
      <c r="E80" s="62">
        <v>2</v>
      </c>
    </row>
    <row r="81" spans="1:5" ht="14.4" x14ac:dyDescent="0.3">
      <c r="A81" s="60">
        <v>2034002</v>
      </c>
      <c r="B81" s="61" t="s">
        <v>426</v>
      </c>
      <c r="C81" s="65"/>
      <c r="D81" s="63" t="s">
        <v>7921</v>
      </c>
      <c r="E81" s="62">
        <v>2</v>
      </c>
    </row>
    <row r="82" spans="1:5" ht="14.4" x14ac:dyDescent="0.3">
      <c r="A82" s="60">
        <v>2035001</v>
      </c>
      <c r="B82" s="61" t="s">
        <v>427</v>
      </c>
      <c r="C82" s="62"/>
      <c r="D82" s="63" t="s">
        <v>7921</v>
      </c>
      <c r="E82" s="62">
        <v>2</v>
      </c>
    </row>
    <row r="83" spans="1:5" ht="14.4" x14ac:dyDescent="0.3">
      <c r="A83" s="60">
        <v>2035002</v>
      </c>
      <c r="B83" s="61" t="s">
        <v>428</v>
      </c>
      <c r="C83" s="62"/>
      <c r="D83" s="63" t="s">
        <v>7921</v>
      </c>
      <c r="E83" s="62">
        <v>2</v>
      </c>
    </row>
    <row r="84" spans="1:5" ht="14.4" x14ac:dyDescent="0.3">
      <c r="A84" s="60">
        <v>2036001</v>
      </c>
      <c r="B84" s="61" t="s">
        <v>429</v>
      </c>
      <c r="C84" s="65"/>
      <c r="D84" s="63" t="s">
        <v>7921</v>
      </c>
      <c r="E84" s="62">
        <v>2</v>
      </c>
    </row>
    <row r="85" spans="1:5" ht="14.4" x14ac:dyDescent="0.3">
      <c r="A85" s="60">
        <v>2036002</v>
      </c>
      <c r="B85" s="61" t="s">
        <v>430</v>
      </c>
      <c r="C85" s="65"/>
      <c r="D85" s="63" t="s">
        <v>7921</v>
      </c>
      <c r="E85" s="62">
        <v>2</v>
      </c>
    </row>
    <row r="86" spans="1:5" ht="14.4" x14ac:dyDescent="0.3">
      <c r="A86" s="60">
        <v>2037001</v>
      </c>
      <c r="B86" s="61" t="s">
        <v>431</v>
      </c>
      <c r="C86" s="65"/>
      <c r="D86" s="63" t="s">
        <v>7921</v>
      </c>
      <c r="E86" s="62">
        <v>2</v>
      </c>
    </row>
    <row r="87" spans="1:5" ht="14.4" x14ac:dyDescent="0.3">
      <c r="A87" s="60">
        <v>2037002</v>
      </c>
      <c r="B87" s="61" t="s">
        <v>432</v>
      </c>
      <c r="C87" s="65"/>
      <c r="D87" s="63" t="s">
        <v>7921</v>
      </c>
      <c r="E87" s="62">
        <v>2</v>
      </c>
    </row>
    <row r="88" spans="1:5" ht="14.4" x14ac:dyDescent="0.3">
      <c r="A88" s="60">
        <v>2038001</v>
      </c>
      <c r="B88" s="61" t="s">
        <v>433</v>
      </c>
      <c r="C88" s="65"/>
      <c r="D88" s="63" t="s">
        <v>7921</v>
      </c>
      <c r="E88" s="62">
        <v>2</v>
      </c>
    </row>
    <row r="89" spans="1:5" ht="14.4" x14ac:dyDescent="0.3">
      <c r="A89" s="60">
        <v>2038002</v>
      </c>
      <c r="B89" s="61" t="s">
        <v>434</v>
      </c>
      <c r="C89" s="65"/>
      <c r="D89" s="63" t="s">
        <v>7921</v>
      </c>
      <c r="E89" s="62">
        <v>2</v>
      </c>
    </row>
    <row r="90" spans="1:5" ht="14.4" x14ac:dyDescent="0.3">
      <c r="A90" s="60">
        <v>2041001</v>
      </c>
      <c r="B90" s="61" t="s">
        <v>435</v>
      </c>
      <c r="C90" s="65"/>
      <c r="D90" s="63" t="s">
        <v>7921</v>
      </c>
      <c r="E90" s="62">
        <v>2</v>
      </c>
    </row>
    <row r="91" spans="1:5" ht="14.4" x14ac:dyDescent="0.3">
      <c r="A91" s="60">
        <v>2041002</v>
      </c>
      <c r="B91" s="61" t="s">
        <v>436</v>
      </c>
      <c r="C91" s="65"/>
      <c r="D91" s="63" t="s">
        <v>7921</v>
      </c>
      <c r="E91" s="62">
        <v>2</v>
      </c>
    </row>
    <row r="92" spans="1:5" ht="14.4" x14ac:dyDescent="0.3">
      <c r="A92" s="60">
        <v>2042001</v>
      </c>
      <c r="B92" s="61" t="s">
        <v>437</v>
      </c>
      <c r="C92" s="65"/>
      <c r="D92" s="63" t="s">
        <v>7921</v>
      </c>
      <c r="E92" s="62">
        <v>2</v>
      </c>
    </row>
    <row r="93" spans="1:5" ht="14.4" x14ac:dyDescent="0.3">
      <c r="A93" s="60">
        <v>2042002</v>
      </c>
      <c r="B93" s="61" t="s">
        <v>438</v>
      </c>
      <c r="C93" s="65"/>
      <c r="D93" s="63" t="s">
        <v>7921</v>
      </c>
      <c r="E93" s="62">
        <v>2</v>
      </c>
    </row>
    <row r="94" spans="1:5" ht="14.4" x14ac:dyDescent="0.3">
      <c r="A94" s="60">
        <v>2043001</v>
      </c>
      <c r="B94" s="61" t="s">
        <v>439</v>
      </c>
      <c r="C94" s="62"/>
      <c r="D94" s="63" t="s">
        <v>7921</v>
      </c>
      <c r="E94" s="62">
        <v>2</v>
      </c>
    </row>
    <row r="95" spans="1:5" ht="14.4" x14ac:dyDescent="0.3">
      <c r="A95" s="60">
        <v>2044001</v>
      </c>
      <c r="B95" s="61" t="s">
        <v>440</v>
      </c>
      <c r="C95" s="67"/>
      <c r="D95" s="63" t="s">
        <v>7921</v>
      </c>
      <c r="E95" s="62">
        <v>2</v>
      </c>
    </row>
    <row r="96" spans="1:5" ht="14.4" x14ac:dyDescent="0.3">
      <c r="A96" s="60">
        <v>2045001</v>
      </c>
      <c r="B96" s="61" t="s">
        <v>441</v>
      </c>
      <c r="C96" s="65"/>
      <c r="D96" s="63" t="s">
        <v>7921</v>
      </c>
      <c r="E96" s="62">
        <v>2</v>
      </c>
    </row>
    <row r="97" spans="1:5" ht="14.4" x14ac:dyDescent="0.3">
      <c r="A97" s="60">
        <v>2045002</v>
      </c>
      <c r="B97" s="61" t="s">
        <v>442</v>
      </c>
      <c r="C97" s="65"/>
      <c r="D97" s="63" t="s">
        <v>7921</v>
      </c>
      <c r="E97" s="62">
        <v>2</v>
      </c>
    </row>
    <row r="98" spans="1:5" ht="14.4" x14ac:dyDescent="0.3">
      <c r="A98" s="60">
        <v>2046001</v>
      </c>
      <c r="B98" s="61" t="s">
        <v>443</v>
      </c>
      <c r="C98" s="67"/>
      <c r="D98" s="63" t="s">
        <v>7921</v>
      </c>
      <c r="E98" s="62">
        <v>2</v>
      </c>
    </row>
    <row r="99" spans="1:5" ht="14.4" x14ac:dyDescent="0.3">
      <c r="A99" s="60">
        <v>2046002</v>
      </c>
      <c r="B99" s="61" t="s">
        <v>444</v>
      </c>
      <c r="C99" s="62"/>
      <c r="D99" s="63" t="s">
        <v>7921</v>
      </c>
      <c r="E99" s="62">
        <v>2</v>
      </c>
    </row>
    <row r="100" spans="1:5" ht="14.4" x14ac:dyDescent="0.3">
      <c r="A100" s="60">
        <v>2047001</v>
      </c>
      <c r="B100" s="61" t="s">
        <v>445</v>
      </c>
      <c r="C100" s="62"/>
      <c r="D100" s="63" t="s">
        <v>7921</v>
      </c>
      <c r="E100" s="62">
        <v>2</v>
      </c>
    </row>
    <row r="101" spans="1:5" ht="14.4" x14ac:dyDescent="0.3">
      <c r="A101" s="60">
        <v>2047002</v>
      </c>
      <c r="B101" s="61" t="s">
        <v>446</v>
      </c>
      <c r="C101" s="65"/>
      <c r="D101" s="63" t="s">
        <v>7921</v>
      </c>
      <c r="E101" s="62">
        <v>2</v>
      </c>
    </row>
    <row r="102" spans="1:5" ht="14.4" x14ac:dyDescent="0.3">
      <c r="A102" s="60">
        <v>2048001</v>
      </c>
      <c r="B102" s="61" t="s">
        <v>447</v>
      </c>
      <c r="C102" s="62"/>
      <c r="D102" s="63" t="s">
        <v>7921</v>
      </c>
      <c r="E102" s="62">
        <v>2</v>
      </c>
    </row>
    <row r="103" spans="1:5" ht="14.4" x14ac:dyDescent="0.3">
      <c r="A103" s="60">
        <v>2048002</v>
      </c>
      <c r="B103" s="61" t="s">
        <v>448</v>
      </c>
      <c r="C103" s="62"/>
      <c r="D103" s="63" t="s">
        <v>7921</v>
      </c>
      <c r="E103" s="62">
        <v>2</v>
      </c>
    </row>
    <row r="104" spans="1:5" ht="14.4" x14ac:dyDescent="0.3">
      <c r="A104" s="60">
        <v>2049001</v>
      </c>
      <c r="B104" s="61" t="s">
        <v>449</v>
      </c>
      <c r="C104" s="65"/>
      <c r="D104" s="63" t="s">
        <v>7921</v>
      </c>
      <c r="E104" s="62">
        <v>2</v>
      </c>
    </row>
    <row r="105" spans="1:5" ht="14.4" x14ac:dyDescent="0.3">
      <c r="A105" s="60">
        <v>2049002</v>
      </c>
      <c r="B105" s="61" t="s">
        <v>450</v>
      </c>
      <c r="C105" s="65"/>
      <c r="D105" s="63" t="s">
        <v>7921</v>
      </c>
      <c r="E105" s="62">
        <v>2</v>
      </c>
    </row>
    <row r="106" spans="1:5" ht="14.4" x14ac:dyDescent="0.3">
      <c r="A106" s="60">
        <v>2050001</v>
      </c>
      <c r="B106" s="61" t="s">
        <v>451</v>
      </c>
      <c r="C106" s="65"/>
      <c r="D106" s="63" t="s">
        <v>7921</v>
      </c>
      <c r="E106" s="62">
        <v>2</v>
      </c>
    </row>
    <row r="107" spans="1:5" ht="14.4" x14ac:dyDescent="0.3">
      <c r="A107" s="60">
        <v>2050002</v>
      </c>
      <c r="B107" s="61" t="s">
        <v>452</v>
      </c>
      <c r="C107" s="65"/>
      <c r="D107" s="63" t="s">
        <v>7921</v>
      </c>
      <c r="E107" s="62">
        <v>2</v>
      </c>
    </row>
    <row r="108" spans="1:5" ht="14.4" x14ac:dyDescent="0.3">
      <c r="A108" s="60">
        <v>2051001</v>
      </c>
      <c r="B108" s="61" t="s">
        <v>453</v>
      </c>
      <c r="C108" s="65"/>
      <c r="D108" s="63" t="s">
        <v>7921</v>
      </c>
      <c r="E108" s="62">
        <v>2</v>
      </c>
    </row>
    <row r="109" spans="1:5" ht="14.4" x14ac:dyDescent="0.3">
      <c r="A109" s="60">
        <v>2051002</v>
      </c>
      <c r="B109" s="61" t="s">
        <v>454</v>
      </c>
      <c r="C109" s="65"/>
      <c r="D109" s="63" t="s">
        <v>7921</v>
      </c>
      <c r="E109" s="62">
        <v>2</v>
      </c>
    </row>
    <row r="110" spans="1:5" ht="14.4" x14ac:dyDescent="0.3">
      <c r="A110" s="60">
        <v>2053001</v>
      </c>
      <c r="B110" s="61" t="s">
        <v>455</v>
      </c>
      <c r="C110" s="67"/>
      <c r="D110" s="63" t="s">
        <v>7921</v>
      </c>
      <c r="E110" s="62">
        <v>2</v>
      </c>
    </row>
    <row r="111" spans="1:5" ht="14.4" x14ac:dyDescent="0.3">
      <c r="A111" s="60">
        <v>2053002</v>
      </c>
      <c r="B111" s="61" t="s">
        <v>456</v>
      </c>
      <c r="C111" s="62"/>
      <c r="D111" s="63" t="s">
        <v>7921</v>
      </c>
      <c r="E111" s="62">
        <v>2</v>
      </c>
    </row>
    <row r="112" spans="1:5" ht="14.4" x14ac:dyDescent="0.3">
      <c r="A112" s="60">
        <v>2057001</v>
      </c>
      <c r="B112" s="61" t="s">
        <v>457</v>
      </c>
      <c r="C112" s="62"/>
      <c r="D112" s="63" t="s">
        <v>7921</v>
      </c>
      <c r="E112" s="62">
        <v>2</v>
      </c>
    </row>
    <row r="113" spans="1:5" ht="14.4" x14ac:dyDescent="0.3">
      <c r="A113" s="60">
        <v>2058001</v>
      </c>
      <c r="B113" s="61" t="s">
        <v>458</v>
      </c>
      <c r="C113" s="62"/>
      <c r="D113" s="63" t="s">
        <v>7921</v>
      </c>
      <c r="E113" s="62">
        <v>2</v>
      </c>
    </row>
    <row r="114" spans="1:5" ht="14.4" x14ac:dyDescent="0.3">
      <c r="A114" s="60">
        <v>2059001</v>
      </c>
      <c r="B114" s="61" t="s">
        <v>459</v>
      </c>
      <c r="C114" s="62"/>
      <c r="D114" s="63" t="s">
        <v>7921</v>
      </c>
      <c r="E114" s="62">
        <v>2</v>
      </c>
    </row>
    <row r="115" spans="1:5" ht="14.4" x14ac:dyDescent="0.3">
      <c r="A115" s="60">
        <v>2059002</v>
      </c>
      <c r="B115" s="61" t="s">
        <v>460</v>
      </c>
      <c r="C115" s="62"/>
      <c r="D115" s="63" t="s">
        <v>7921</v>
      </c>
      <c r="E115" s="62">
        <v>2</v>
      </c>
    </row>
    <row r="116" spans="1:5" ht="14.4" x14ac:dyDescent="0.3">
      <c r="A116" s="60">
        <v>2060001</v>
      </c>
      <c r="B116" s="61" t="s">
        <v>461</v>
      </c>
      <c r="C116" s="65"/>
      <c r="D116" s="63" t="s">
        <v>7921</v>
      </c>
      <c r="E116" s="62">
        <v>2</v>
      </c>
    </row>
    <row r="117" spans="1:5" ht="14.4" x14ac:dyDescent="0.3">
      <c r="A117" s="60">
        <v>2060002</v>
      </c>
      <c r="B117" s="61" t="s">
        <v>462</v>
      </c>
      <c r="C117" s="65"/>
      <c r="D117" s="63" t="s">
        <v>7921</v>
      </c>
      <c r="E117" s="62">
        <v>2</v>
      </c>
    </row>
    <row r="118" spans="1:5" ht="14.4" x14ac:dyDescent="0.3">
      <c r="A118" s="60">
        <v>2061001</v>
      </c>
      <c r="B118" s="61" t="s">
        <v>463</v>
      </c>
      <c r="C118" s="65"/>
      <c r="D118" s="63" t="s">
        <v>7921</v>
      </c>
      <c r="E118" s="62">
        <v>2</v>
      </c>
    </row>
    <row r="119" spans="1:5" ht="14.4" x14ac:dyDescent="0.3">
      <c r="A119" s="60">
        <v>2061002</v>
      </c>
      <c r="B119" s="61" t="s">
        <v>464</v>
      </c>
      <c r="C119" s="65"/>
      <c r="D119" s="63" t="s">
        <v>7921</v>
      </c>
      <c r="E119" s="62">
        <v>2</v>
      </c>
    </row>
    <row r="120" spans="1:5" ht="14.4" x14ac:dyDescent="0.3">
      <c r="A120" s="60">
        <v>2062001</v>
      </c>
      <c r="B120" s="64" t="s">
        <v>465</v>
      </c>
      <c r="C120" s="65"/>
      <c r="D120" s="63" t="s">
        <v>7921</v>
      </c>
      <c r="E120" s="62">
        <v>2</v>
      </c>
    </row>
    <row r="121" spans="1:5" ht="14.4" x14ac:dyDescent="0.3">
      <c r="A121" s="60">
        <v>2062002</v>
      </c>
      <c r="B121" s="64" t="s">
        <v>466</v>
      </c>
      <c r="C121" s="65"/>
      <c r="D121" s="63" t="s">
        <v>7921</v>
      </c>
      <c r="E121" s="62">
        <v>2</v>
      </c>
    </row>
    <row r="122" spans="1:5" ht="14.4" x14ac:dyDescent="0.3">
      <c r="A122" s="60">
        <v>2063001</v>
      </c>
      <c r="B122" s="64" t="s">
        <v>467</v>
      </c>
      <c r="C122" s="65"/>
      <c r="D122" s="63" t="s">
        <v>7921</v>
      </c>
      <c r="E122" s="62">
        <v>2</v>
      </c>
    </row>
    <row r="123" spans="1:5" ht="14.4" x14ac:dyDescent="0.3">
      <c r="A123" s="60">
        <v>2063002</v>
      </c>
      <c r="B123" s="64" t="s">
        <v>468</v>
      </c>
      <c r="C123" s="65"/>
      <c r="D123" s="63" t="s">
        <v>7921</v>
      </c>
      <c r="E123" s="62">
        <v>2</v>
      </c>
    </row>
    <row r="124" spans="1:5" ht="14.4" x14ac:dyDescent="0.3">
      <c r="A124" s="60">
        <v>2065001</v>
      </c>
      <c r="B124" s="64" t="s">
        <v>469</v>
      </c>
      <c r="C124" s="65"/>
      <c r="D124" s="63" t="s">
        <v>7921</v>
      </c>
      <c r="E124" s="62">
        <v>2</v>
      </c>
    </row>
    <row r="125" spans="1:5" ht="14.4" x14ac:dyDescent="0.3">
      <c r="A125" s="60">
        <v>2065002</v>
      </c>
      <c r="B125" s="64" t="s">
        <v>470</v>
      </c>
      <c r="C125" s="65"/>
      <c r="D125" s="63" t="s">
        <v>7921</v>
      </c>
      <c r="E125" s="62">
        <v>2</v>
      </c>
    </row>
    <row r="126" spans="1:5" ht="14.4" x14ac:dyDescent="0.3">
      <c r="A126" s="60">
        <v>2067001</v>
      </c>
      <c r="B126" s="64" t="s">
        <v>471</v>
      </c>
      <c r="C126" s="62"/>
      <c r="D126" s="63" t="s">
        <v>7921</v>
      </c>
      <c r="E126" s="62">
        <v>2</v>
      </c>
    </row>
    <row r="127" spans="1:5" ht="14.4" x14ac:dyDescent="0.3">
      <c r="A127" s="60">
        <v>2067002</v>
      </c>
      <c r="B127" s="64" t="s">
        <v>472</v>
      </c>
      <c r="C127" s="62"/>
      <c r="D127" s="63" t="s">
        <v>7921</v>
      </c>
      <c r="E127" s="62">
        <v>2</v>
      </c>
    </row>
    <row r="128" spans="1:5" ht="14.4" x14ac:dyDescent="0.3">
      <c r="A128" s="60">
        <v>2069001</v>
      </c>
      <c r="B128" s="64" t="s">
        <v>473</v>
      </c>
      <c r="C128" s="65"/>
      <c r="D128" s="63" t="s">
        <v>7921</v>
      </c>
      <c r="E128" s="62">
        <v>2</v>
      </c>
    </row>
    <row r="129" spans="1:5" ht="14.4" x14ac:dyDescent="0.3">
      <c r="A129" s="60">
        <v>2069002</v>
      </c>
      <c r="B129" s="64" t="s">
        <v>474</v>
      </c>
      <c r="C129" s="65"/>
      <c r="D129" s="63" t="s">
        <v>7921</v>
      </c>
      <c r="E129" s="62">
        <v>2</v>
      </c>
    </row>
    <row r="130" spans="1:5" ht="14.4" x14ac:dyDescent="0.3">
      <c r="A130" s="60">
        <v>2071001</v>
      </c>
      <c r="B130" s="64" t="s">
        <v>475</v>
      </c>
      <c r="C130" s="62"/>
      <c r="D130" s="63" t="s">
        <v>7921</v>
      </c>
      <c r="E130" s="62">
        <v>2</v>
      </c>
    </row>
    <row r="131" spans="1:5" ht="14.4" x14ac:dyDescent="0.3">
      <c r="A131" s="60">
        <v>2072001</v>
      </c>
      <c r="B131" s="64" t="s">
        <v>476</v>
      </c>
      <c r="C131" s="62"/>
      <c r="D131" s="63" t="s">
        <v>7921</v>
      </c>
      <c r="E131" s="62">
        <v>2</v>
      </c>
    </row>
    <row r="132" spans="1:5" ht="14.4" x14ac:dyDescent="0.3">
      <c r="A132" s="60">
        <v>2073001</v>
      </c>
      <c r="B132" s="64" t="s">
        <v>477</v>
      </c>
      <c r="C132" s="65"/>
      <c r="D132" s="63" t="s">
        <v>7921</v>
      </c>
      <c r="E132" s="62">
        <v>2</v>
      </c>
    </row>
    <row r="133" spans="1:5" ht="14.4" x14ac:dyDescent="0.3">
      <c r="A133" s="60">
        <v>2073002</v>
      </c>
      <c r="B133" s="64" t="s">
        <v>478</v>
      </c>
      <c r="C133" s="65"/>
      <c r="D133" s="63" t="s">
        <v>7921</v>
      </c>
      <c r="E133" s="62">
        <v>2</v>
      </c>
    </row>
    <row r="134" spans="1:5" ht="14.4" x14ac:dyDescent="0.3">
      <c r="A134" s="60">
        <v>2074001</v>
      </c>
      <c r="B134" s="64" t="s">
        <v>479</v>
      </c>
      <c r="C134" s="67"/>
      <c r="D134" s="63" t="s">
        <v>7921</v>
      </c>
      <c r="E134" s="62">
        <v>2</v>
      </c>
    </row>
    <row r="135" spans="1:5" ht="14.4" x14ac:dyDescent="0.3">
      <c r="A135" s="60">
        <v>2074002</v>
      </c>
      <c r="B135" s="64" t="s">
        <v>480</v>
      </c>
      <c r="C135" s="62"/>
      <c r="D135" s="63" t="s">
        <v>7921</v>
      </c>
      <c r="E135" s="62">
        <v>2</v>
      </c>
    </row>
    <row r="136" spans="1:5" ht="14.4" x14ac:dyDescent="0.3">
      <c r="A136" s="60">
        <v>2075001</v>
      </c>
      <c r="B136" s="64" t="s">
        <v>481</v>
      </c>
      <c r="C136" s="65"/>
      <c r="D136" s="63" t="s">
        <v>7921</v>
      </c>
      <c r="E136" s="62">
        <v>2</v>
      </c>
    </row>
    <row r="137" spans="1:5" ht="14.4" x14ac:dyDescent="0.3">
      <c r="A137" s="60">
        <v>2075002</v>
      </c>
      <c r="B137" s="64" t="s">
        <v>482</v>
      </c>
      <c r="C137" s="65"/>
      <c r="D137" s="63" t="s">
        <v>7921</v>
      </c>
      <c r="E137" s="62">
        <v>2</v>
      </c>
    </row>
    <row r="138" spans="1:5" ht="14.4" x14ac:dyDescent="0.3">
      <c r="A138" s="60">
        <v>2076001</v>
      </c>
      <c r="B138" s="64" t="s">
        <v>483</v>
      </c>
      <c r="C138" s="65"/>
      <c r="D138" s="63" t="s">
        <v>7921</v>
      </c>
      <c r="E138" s="62">
        <v>2</v>
      </c>
    </row>
    <row r="139" spans="1:5" ht="14.4" x14ac:dyDescent="0.3">
      <c r="A139" s="60">
        <v>2076002</v>
      </c>
      <c r="B139" s="64" t="s">
        <v>484</v>
      </c>
      <c r="C139" s="65"/>
      <c r="D139" s="63" t="s">
        <v>7921</v>
      </c>
      <c r="E139" s="62">
        <v>2</v>
      </c>
    </row>
    <row r="140" spans="1:5" ht="14.4" x14ac:dyDescent="0.3">
      <c r="A140" s="60">
        <v>2077001</v>
      </c>
      <c r="B140" s="64" t="s">
        <v>485</v>
      </c>
      <c r="C140" s="67"/>
      <c r="D140" s="63" t="s">
        <v>7921</v>
      </c>
      <c r="E140" s="62">
        <v>2</v>
      </c>
    </row>
    <row r="141" spans="1:5" ht="14.4" x14ac:dyDescent="0.3">
      <c r="A141" s="60">
        <v>2077002</v>
      </c>
      <c r="B141" s="64" t="s">
        <v>486</v>
      </c>
      <c r="C141" s="62"/>
      <c r="D141" s="63" t="s">
        <v>7921</v>
      </c>
      <c r="E141" s="62">
        <v>2</v>
      </c>
    </row>
    <row r="142" spans="1:5" ht="14.4" x14ac:dyDescent="0.3">
      <c r="A142" s="60">
        <v>2079001</v>
      </c>
      <c r="B142" s="64" t="s">
        <v>487</v>
      </c>
      <c r="C142" s="62"/>
      <c r="D142" s="63" t="s">
        <v>7921</v>
      </c>
      <c r="E142" s="62">
        <v>2</v>
      </c>
    </row>
    <row r="143" spans="1:5" ht="14.4" x14ac:dyDescent="0.3">
      <c r="A143" s="60">
        <v>2079002</v>
      </c>
      <c r="B143" s="64" t="s">
        <v>488</v>
      </c>
      <c r="C143" s="62"/>
      <c r="D143" s="63" t="s">
        <v>7921</v>
      </c>
      <c r="E143" s="62">
        <v>2</v>
      </c>
    </row>
    <row r="144" spans="1:5" ht="14.4" x14ac:dyDescent="0.3">
      <c r="A144" s="60">
        <v>2081001</v>
      </c>
      <c r="B144" s="64" t="s">
        <v>489</v>
      </c>
      <c r="C144" s="65"/>
      <c r="D144" s="63" t="s">
        <v>7921</v>
      </c>
      <c r="E144" s="62">
        <v>2</v>
      </c>
    </row>
    <row r="145" spans="1:5" ht="14.4" x14ac:dyDescent="0.3">
      <c r="A145" s="60">
        <v>2081002</v>
      </c>
      <c r="B145" s="64" t="s">
        <v>490</v>
      </c>
      <c r="C145" s="65"/>
      <c r="D145" s="63" t="s">
        <v>7921</v>
      </c>
      <c r="E145" s="62">
        <v>2</v>
      </c>
    </row>
    <row r="146" spans="1:5" ht="14.4" x14ac:dyDescent="0.3">
      <c r="A146" s="60">
        <v>2083001</v>
      </c>
      <c r="B146" s="64" t="s">
        <v>491</v>
      </c>
      <c r="C146" s="65"/>
      <c r="D146" s="63" t="s">
        <v>7921</v>
      </c>
      <c r="E146" s="62">
        <v>2</v>
      </c>
    </row>
    <row r="147" spans="1:5" ht="14.4" x14ac:dyDescent="0.3">
      <c r="A147" s="60">
        <v>2083002</v>
      </c>
      <c r="B147" s="64" t="s">
        <v>492</v>
      </c>
      <c r="C147" s="65"/>
      <c r="D147" s="63" t="s">
        <v>7921</v>
      </c>
      <c r="E147" s="62">
        <v>2</v>
      </c>
    </row>
    <row r="148" spans="1:5" ht="14.4" x14ac:dyDescent="0.3">
      <c r="A148" s="60">
        <v>2085001</v>
      </c>
      <c r="B148" s="64" t="s">
        <v>493</v>
      </c>
      <c r="C148" s="65"/>
      <c r="D148" s="63" t="s">
        <v>7921</v>
      </c>
      <c r="E148" s="62">
        <v>2</v>
      </c>
    </row>
    <row r="149" spans="1:5" ht="14.4" x14ac:dyDescent="0.3">
      <c r="A149" s="60">
        <v>2086001</v>
      </c>
      <c r="B149" s="64" t="s">
        <v>494</v>
      </c>
      <c r="C149" s="65"/>
      <c r="D149" s="63" t="s">
        <v>7921</v>
      </c>
      <c r="E149" s="62">
        <v>2</v>
      </c>
    </row>
    <row r="150" spans="1:5" ht="14.4" x14ac:dyDescent="0.3">
      <c r="A150" s="60">
        <v>2087001</v>
      </c>
      <c r="B150" s="64" t="s">
        <v>495</v>
      </c>
      <c r="C150" s="65"/>
      <c r="D150" s="63" t="s">
        <v>7921</v>
      </c>
      <c r="E150" s="62">
        <v>2</v>
      </c>
    </row>
    <row r="151" spans="1:5" ht="14.4" x14ac:dyDescent="0.3">
      <c r="A151" s="60">
        <v>2087002</v>
      </c>
      <c r="B151" s="64" t="s">
        <v>496</v>
      </c>
      <c r="C151" s="65"/>
      <c r="D151" s="63" t="s">
        <v>7921</v>
      </c>
      <c r="E151" s="62">
        <v>2</v>
      </c>
    </row>
    <row r="152" spans="1:5" ht="14.4" x14ac:dyDescent="0.3">
      <c r="A152" s="60">
        <v>2088001</v>
      </c>
      <c r="B152" s="64" t="s">
        <v>497</v>
      </c>
      <c r="C152" s="65"/>
      <c r="D152" s="63" t="s">
        <v>7921</v>
      </c>
      <c r="E152" s="62">
        <v>2</v>
      </c>
    </row>
    <row r="153" spans="1:5" ht="14.4" x14ac:dyDescent="0.3">
      <c r="A153" s="60">
        <v>2088002</v>
      </c>
      <c r="B153" s="64" t="s">
        <v>498</v>
      </c>
      <c r="C153" s="65"/>
      <c r="D153" s="63" t="s">
        <v>7921</v>
      </c>
      <c r="E153" s="62">
        <v>2</v>
      </c>
    </row>
    <row r="154" spans="1:5" ht="14.4" x14ac:dyDescent="0.3">
      <c r="A154" s="60">
        <v>2089001</v>
      </c>
      <c r="B154" s="64" t="s">
        <v>499</v>
      </c>
      <c r="C154" s="62"/>
      <c r="D154" s="63" t="s">
        <v>7921</v>
      </c>
      <c r="E154" s="62">
        <v>2</v>
      </c>
    </row>
    <row r="155" spans="1:5" ht="14.4" x14ac:dyDescent="0.3">
      <c r="A155" s="60">
        <v>2089002</v>
      </c>
      <c r="B155" s="64" t="s">
        <v>500</v>
      </c>
      <c r="C155" s="62"/>
      <c r="D155" s="63" t="s">
        <v>7921</v>
      </c>
      <c r="E155" s="62">
        <v>2</v>
      </c>
    </row>
    <row r="156" spans="1:5" ht="14.4" x14ac:dyDescent="0.3">
      <c r="A156" s="60">
        <v>2090001</v>
      </c>
      <c r="B156" s="64" t="s">
        <v>501</v>
      </c>
      <c r="C156" s="65"/>
      <c r="D156" s="63" t="s">
        <v>7921</v>
      </c>
      <c r="E156" s="62">
        <v>2</v>
      </c>
    </row>
    <row r="157" spans="1:5" ht="14.4" x14ac:dyDescent="0.3">
      <c r="A157" s="60">
        <v>2090002</v>
      </c>
      <c r="B157" s="64" t="s">
        <v>502</v>
      </c>
      <c r="C157" s="65"/>
      <c r="D157" s="63" t="s">
        <v>7921</v>
      </c>
      <c r="E157" s="62">
        <v>2</v>
      </c>
    </row>
    <row r="158" spans="1:5" ht="14.4" x14ac:dyDescent="0.3">
      <c r="A158" s="60">
        <v>2091001</v>
      </c>
      <c r="B158" s="64" t="s">
        <v>503</v>
      </c>
      <c r="C158" s="62"/>
      <c r="D158" s="63" t="s">
        <v>7921</v>
      </c>
      <c r="E158" s="62">
        <v>2</v>
      </c>
    </row>
    <row r="159" spans="1:5" ht="14.4" x14ac:dyDescent="0.3">
      <c r="A159" s="60">
        <v>2091002</v>
      </c>
      <c r="B159" s="64" t="s">
        <v>504</v>
      </c>
      <c r="C159" s="62"/>
      <c r="D159" s="63" t="s">
        <v>7921</v>
      </c>
      <c r="E159" s="62">
        <v>2</v>
      </c>
    </row>
    <row r="160" spans="1:5" ht="14.4" x14ac:dyDescent="0.3">
      <c r="A160" s="60">
        <v>2093001</v>
      </c>
      <c r="B160" s="64" t="s">
        <v>505</v>
      </c>
      <c r="C160" s="65"/>
      <c r="D160" s="63" t="s">
        <v>7921</v>
      </c>
      <c r="E160" s="62">
        <v>2</v>
      </c>
    </row>
    <row r="161" spans="1:5" ht="14.4" x14ac:dyDescent="0.3">
      <c r="A161" s="60">
        <v>2093002</v>
      </c>
      <c r="B161" s="64" t="s">
        <v>506</v>
      </c>
      <c r="C161" s="65"/>
      <c r="D161" s="63" t="s">
        <v>7921</v>
      </c>
      <c r="E161" s="62">
        <v>2</v>
      </c>
    </row>
    <row r="162" spans="1:5" ht="14.4" x14ac:dyDescent="0.3">
      <c r="A162" s="60">
        <v>2095001</v>
      </c>
      <c r="B162" s="64" t="s">
        <v>507</v>
      </c>
      <c r="C162" s="62"/>
      <c r="D162" s="63" t="s">
        <v>7921</v>
      </c>
      <c r="E162" s="62">
        <v>2</v>
      </c>
    </row>
    <row r="163" spans="1:5" ht="14.4" x14ac:dyDescent="0.3">
      <c r="A163" s="60">
        <v>2095002</v>
      </c>
      <c r="B163" s="64" t="s">
        <v>508</v>
      </c>
      <c r="C163" s="62"/>
      <c r="D163" s="63" t="s">
        <v>7921</v>
      </c>
      <c r="E163" s="62">
        <v>2</v>
      </c>
    </row>
    <row r="164" spans="1:5" ht="14.4" x14ac:dyDescent="0.3">
      <c r="A164" s="60">
        <v>2097001</v>
      </c>
      <c r="B164" s="64" t="s">
        <v>509</v>
      </c>
      <c r="C164" s="65"/>
      <c r="D164" s="63" t="s">
        <v>7921</v>
      </c>
      <c r="E164" s="62">
        <v>2</v>
      </c>
    </row>
    <row r="165" spans="1:5" ht="14.4" x14ac:dyDescent="0.3">
      <c r="A165" s="60">
        <v>2097002</v>
      </c>
      <c r="B165" s="64" t="s">
        <v>510</v>
      </c>
      <c r="C165" s="65"/>
      <c r="D165" s="63" t="s">
        <v>7921</v>
      </c>
      <c r="E165" s="62">
        <v>2</v>
      </c>
    </row>
    <row r="166" spans="1:5" ht="14.4" x14ac:dyDescent="0.3">
      <c r="A166" s="60">
        <v>2099001</v>
      </c>
      <c r="B166" s="64" t="s">
        <v>511</v>
      </c>
      <c r="C166" s="62"/>
      <c r="D166" s="63" t="s">
        <v>7921</v>
      </c>
      <c r="E166" s="62">
        <v>2</v>
      </c>
    </row>
    <row r="167" spans="1:5" ht="14.4" x14ac:dyDescent="0.3">
      <c r="A167" s="60">
        <v>2100001</v>
      </c>
      <c r="B167" s="64" t="s">
        <v>512</v>
      </c>
      <c r="C167" s="62"/>
      <c r="D167" s="63" t="s">
        <v>7921</v>
      </c>
      <c r="E167" s="62">
        <v>2</v>
      </c>
    </row>
    <row r="168" spans="1:5" ht="14.4" x14ac:dyDescent="0.3">
      <c r="A168" s="60">
        <v>2101001</v>
      </c>
      <c r="B168" s="64" t="s">
        <v>513</v>
      </c>
      <c r="C168" s="65"/>
      <c r="D168" s="63" t="s">
        <v>7921</v>
      </c>
      <c r="E168" s="62">
        <v>2</v>
      </c>
    </row>
    <row r="169" spans="1:5" ht="14.4" x14ac:dyDescent="0.3">
      <c r="A169" s="60">
        <v>2101002</v>
      </c>
      <c r="B169" s="64" t="s">
        <v>514</v>
      </c>
      <c r="C169" s="65"/>
      <c r="D169" s="63" t="s">
        <v>7921</v>
      </c>
      <c r="E169" s="62">
        <v>2</v>
      </c>
    </row>
    <row r="170" spans="1:5" ht="14.4" x14ac:dyDescent="0.3">
      <c r="A170" s="60">
        <v>2102001</v>
      </c>
      <c r="B170" s="64" t="s">
        <v>515</v>
      </c>
      <c r="C170" s="62"/>
      <c r="D170" s="63" t="s">
        <v>7921</v>
      </c>
      <c r="E170" s="62">
        <v>2</v>
      </c>
    </row>
    <row r="171" spans="1:5" ht="14.4" x14ac:dyDescent="0.3">
      <c r="A171" s="60">
        <v>2102002</v>
      </c>
      <c r="B171" s="64" t="s">
        <v>516</v>
      </c>
      <c r="C171" s="62"/>
      <c r="D171" s="63" t="s">
        <v>7921</v>
      </c>
      <c r="E171" s="62">
        <v>2</v>
      </c>
    </row>
    <row r="172" spans="1:5" ht="14.4" x14ac:dyDescent="0.3">
      <c r="A172" s="60">
        <v>2103001</v>
      </c>
      <c r="B172" s="64" t="s">
        <v>517</v>
      </c>
      <c r="C172" s="65"/>
      <c r="D172" s="63" t="s">
        <v>7921</v>
      </c>
      <c r="E172" s="62">
        <v>2</v>
      </c>
    </row>
    <row r="173" spans="1:5" ht="14.4" x14ac:dyDescent="0.3">
      <c r="A173" s="60">
        <v>2103002</v>
      </c>
      <c r="B173" s="64" t="s">
        <v>518</v>
      </c>
      <c r="C173" s="65"/>
      <c r="D173" s="63" t="s">
        <v>7921</v>
      </c>
      <c r="E173" s="62">
        <v>2</v>
      </c>
    </row>
    <row r="174" spans="1:5" ht="14.4" x14ac:dyDescent="0.3">
      <c r="A174" s="60">
        <v>2104001</v>
      </c>
      <c r="B174" s="64" t="s">
        <v>519</v>
      </c>
      <c r="C174" s="65"/>
      <c r="D174" s="63" t="s">
        <v>7921</v>
      </c>
      <c r="E174" s="62">
        <v>2</v>
      </c>
    </row>
    <row r="175" spans="1:5" ht="14.4" x14ac:dyDescent="0.3">
      <c r="A175" s="60">
        <v>2104002</v>
      </c>
      <c r="B175" s="64" t="s">
        <v>520</v>
      </c>
      <c r="C175" s="65"/>
      <c r="D175" s="63" t="s">
        <v>7921</v>
      </c>
      <c r="E175" s="62">
        <v>2</v>
      </c>
    </row>
    <row r="176" spans="1:5" ht="14.4" x14ac:dyDescent="0.3">
      <c r="A176" s="60">
        <v>2105001</v>
      </c>
      <c r="B176" s="64" t="s">
        <v>521</v>
      </c>
      <c r="C176" s="65"/>
      <c r="D176" s="63" t="s">
        <v>7921</v>
      </c>
      <c r="E176" s="62">
        <v>2</v>
      </c>
    </row>
    <row r="177" spans="1:5" ht="14.4" x14ac:dyDescent="0.3">
      <c r="A177" s="60">
        <v>2105002</v>
      </c>
      <c r="B177" s="64" t="s">
        <v>522</v>
      </c>
      <c r="C177" s="65"/>
      <c r="D177" s="63" t="s">
        <v>7921</v>
      </c>
      <c r="E177" s="62">
        <v>2</v>
      </c>
    </row>
    <row r="178" spans="1:5" ht="14.4" x14ac:dyDescent="0.3">
      <c r="A178" s="60">
        <v>2107001</v>
      </c>
      <c r="B178" s="64" t="s">
        <v>523</v>
      </c>
      <c r="C178" s="65"/>
      <c r="D178" s="63" t="s">
        <v>7921</v>
      </c>
      <c r="E178" s="62">
        <v>2</v>
      </c>
    </row>
    <row r="179" spans="1:5" ht="14.4" x14ac:dyDescent="0.3">
      <c r="A179" s="60">
        <v>2107002</v>
      </c>
      <c r="B179" s="64" t="s">
        <v>524</v>
      </c>
      <c r="C179" s="65"/>
      <c r="D179" s="63" t="s">
        <v>7921</v>
      </c>
      <c r="E179" s="62">
        <v>2</v>
      </c>
    </row>
    <row r="180" spans="1:5" ht="14.4" x14ac:dyDescent="0.3">
      <c r="A180" s="60">
        <v>2109001</v>
      </c>
      <c r="B180" s="64" t="s">
        <v>525</v>
      </c>
      <c r="C180" s="65"/>
      <c r="D180" s="63" t="s">
        <v>7921</v>
      </c>
      <c r="E180" s="62">
        <v>2</v>
      </c>
    </row>
    <row r="181" spans="1:5" ht="14.4" x14ac:dyDescent="0.3">
      <c r="A181" s="60">
        <v>2109002</v>
      </c>
      <c r="B181" s="64" t="s">
        <v>526</v>
      </c>
      <c r="C181" s="65"/>
      <c r="D181" s="63" t="s">
        <v>7921</v>
      </c>
      <c r="E181" s="62">
        <v>2</v>
      </c>
    </row>
    <row r="182" spans="1:5" ht="14.4" x14ac:dyDescent="0.3">
      <c r="A182" s="60">
        <v>2111001</v>
      </c>
      <c r="B182" s="64" t="s">
        <v>527</v>
      </c>
      <c r="C182" s="62"/>
      <c r="D182" s="63" t="s">
        <v>7921</v>
      </c>
      <c r="E182" s="62">
        <v>2</v>
      </c>
    </row>
    <row r="183" spans="1:5" ht="14.4" x14ac:dyDescent="0.3">
      <c r="A183" s="60">
        <v>2111002</v>
      </c>
      <c r="B183" s="64" t="s">
        <v>528</v>
      </c>
      <c r="C183" s="67"/>
      <c r="D183" s="63" t="s">
        <v>7921</v>
      </c>
      <c r="E183" s="62">
        <v>2</v>
      </c>
    </row>
    <row r="184" spans="1:5" ht="14.4" x14ac:dyDescent="0.3">
      <c r="A184" s="60">
        <v>2113001</v>
      </c>
      <c r="B184" s="64" t="s">
        <v>529</v>
      </c>
      <c r="C184" s="65"/>
      <c r="D184" s="63" t="s">
        <v>7921</v>
      </c>
      <c r="E184" s="62">
        <v>2</v>
      </c>
    </row>
    <row r="185" spans="1:5" ht="14.4" x14ac:dyDescent="0.3">
      <c r="A185" s="60">
        <v>2114001</v>
      </c>
      <c r="B185" s="64" t="s">
        <v>530</v>
      </c>
      <c r="C185" s="65"/>
      <c r="D185" s="63" t="s">
        <v>7921</v>
      </c>
      <c r="E185" s="62">
        <v>2</v>
      </c>
    </row>
    <row r="186" spans="1:5" ht="14.4" x14ac:dyDescent="0.3">
      <c r="A186" s="60">
        <v>2115001</v>
      </c>
      <c r="B186" s="64" t="s">
        <v>531</v>
      </c>
      <c r="C186" s="65"/>
      <c r="D186" s="63" t="s">
        <v>7921</v>
      </c>
      <c r="E186" s="62">
        <v>2</v>
      </c>
    </row>
    <row r="187" spans="1:5" ht="14.4" x14ac:dyDescent="0.3">
      <c r="A187" s="60">
        <v>2115002</v>
      </c>
      <c r="B187" s="64" t="s">
        <v>532</v>
      </c>
      <c r="C187" s="65"/>
      <c r="D187" s="63" t="s">
        <v>7921</v>
      </c>
      <c r="E187" s="62">
        <v>2</v>
      </c>
    </row>
    <row r="188" spans="1:5" ht="14.4" x14ac:dyDescent="0.3">
      <c r="A188" s="60">
        <v>2116001</v>
      </c>
      <c r="B188" s="64" t="s">
        <v>533</v>
      </c>
      <c r="C188" s="62"/>
      <c r="D188" s="63" t="s">
        <v>7921</v>
      </c>
      <c r="E188" s="62">
        <v>2</v>
      </c>
    </row>
    <row r="189" spans="1:5" ht="14.4" x14ac:dyDescent="0.3">
      <c r="A189" s="60">
        <v>2116002</v>
      </c>
      <c r="B189" s="64" t="s">
        <v>534</v>
      </c>
      <c r="C189" s="67"/>
      <c r="D189" s="63" t="s">
        <v>7921</v>
      </c>
      <c r="E189" s="62">
        <v>2</v>
      </c>
    </row>
    <row r="190" spans="1:5" ht="14.4" x14ac:dyDescent="0.3">
      <c r="A190" s="60">
        <v>2117001</v>
      </c>
      <c r="B190" s="64" t="s">
        <v>535</v>
      </c>
      <c r="C190" s="62"/>
      <c r="D190" s="63" t="s">
        <v>7921</v>
      </c>
      <c r="E190" s="62">
        <v>2</v>
      </c>
    </row>
    <row r="191" spans="1:5" ht="14.4" x14ac:dyDescent="0.3">
      <c r="A191" s="60">
        <v>2117002</v>
      </c>
      <c r="B191" s="64" t="s">
        <v>536</v>
      </c>
      <c r="C191" s="62"/>
      <c r="D191" s="63" t="s">
        <v>7921</v>
      </c>
      <c r="E191" s="62">
        <v>2</v>
      </c>
    </row>
    <row r="192" spans="1:5" ht="14.4" x14ac:dyDescent="0.3">
      <c r="A192" s="60">
        <v>2118001</v>
      </c>
      <c r="B192" s="64" t="s">
        <v>537</v>
      </c>
      <c r="C192" s="65"/>
      <c r="D192" s="63" t="s">
        <v>7921</v>
      </c>
      <c r="E192" s="62">
        <v>2</v>
      </c>
    </row>
    <row r="193" spans="1:5" ht="14.4" x14ac:dyDescent="0.3">
      <c r="A193" s="60">
        <v>2118002</v>
      </c>
      <c r="B193" s="64" t="s">
        <v>538</v>
      </c>
      <c r="C193" s="65"/>
      <c r="D193" s="63" t="s">
        <v>7921</v>
      </c>
      <c r="E193" s="62">
        <v>2</v>
      </c>
    </row>
    <row r="194" spans="1:5" ht="14.4" x14ac:dyDescent="0.3">
      <c r="A194" s="60">
        <v>2119001</v>
      </c>
      <c r="B194" s="64" t="s">
        <v>539</v>
      </c>
      <c r="C194" s="65"/>
      <c r="D194" s="63" t="s">
        <v>7921</v>
      </c>
      <c r="E194" s="62">
        <v>2</v>
      </c>
    </row>
    <row r="195" spans="1:5" ht="14.4" x14ac:dyDescent="0.3">
      <c r="A195" s="60">
        <v>2119002</v>
      </c>
      <c r="B195" s="64" t="s">
        <v>540</v>
      </c>
      <c r="C195" s="65"/>
      <c r="D195" s="63" t="s">
        <v>7921</v>
      </c>
      <c r="E195" s="62">
        <v>2</v>
      </c>
    </row>
    <row r="196" spans="1:5" ht="14.4" x14ac:dyDescent="0.3">
      <c r="A196" s="60">
        <v>2121001</v>
      </c>
      <c r="B196" s="64" t="s">
        <v>541</v>
      </c>
      <c r="C196" s="62"/>
      <c r="D196" s="63" t="s">
        <v>7921</v>
      </c>
      <c r="E196" s="62">
        <v>2</v>
      </c>
    </row>
    <row r="197" spans="1:5" ht="14.4" x14ac:dyDescent="0.3">
      <c r="A197" s="60">
        <v>2121002</v>
      </c>
      <c r="B197" s="64" t="s">
        <v>542</v>
      </c>
      <c r="C197" s="62"/>
      <c r="D197" s="63" t="s">
        <v>7921</v>
      </c>
      <c r="E197" s="62">
        <v>2</v>
      </c>
    </row>
    <row r="198" spans="1:5" ht="14.4" x14ac:dyDescent="0.3">
      <c r="A198" s="60">
        <v>2123001</v>
      </c>
      <c r="B198" s="64" t="s">
        <v>543</v>
      </c>
      <c r="C198" s="62"/>
      <c r="D198" s="63" t="s">
        <v>7921</v>
      </c>
      <c r="E198" s="62">
        <v>2</v>
      </c>
    </row>
    <row r="199" spans="1:5" ht="14.4" x14ac:dyDescent="0.3">
      <c r="A199" s="60">
        <v>2123002</v>
      </c>
      <c r="B199" s="64" t="s">
        <v>544</v>
      </c>
      <c r="C199" s="62"/>
      <c r="D199" s="63" t="s">
        <v>7921</v>
      </c>
      <c r="E199" s="62">
        <v>2</v>
      </c>
    </row>
    <row r="200" spans="1:5" ht="14.4" x14ac:dyDescent="0.3">
      <c r="A200" s="60">
        <v>2124001</v>
      </c>
      <c r="B200" s="64" t="s">
        <v>545</v>
      </c>
      <c r="C200" s="65"/>
      <c r="D200" s="63" t="s">
        <v>7921</v>
      </c>
      <c r="E200" s="62">
        <v>2</v>
      </c>
    </row>
    <row r="201" spans="1:5" ht="14.4" x14ac:dyDescent="0.3">
      <c r="A201" s="60">
        <v>2124002</v>
      </c>
      <c r="B201" s="64" t="s">
        <v>546</v>
      </c>
      <c r="C201" s="65"/>
      <c r="D201" s="63" t="s">
        <v>7921</v>
      </c>
      <c r="E201" s="62">
        <v>2</v>
      </c>
    </row>
    <row r="202" spans="1:5" ht="14.4" x14ac:dyDescent="0.3">
      <c r="A202" s="60">
        <v>2125001</v>
      </c>
      <c r="B202" s="64" t="s">
        <v>547</v>
      </c>
      <c r="C202" s="65"/>
      <c r="D202" s="63" t="s">
        <v>7921</v>
      </c>
      <c r="E202" s="62">
        <v>2</v>
      </c>
    </row>
    <row r="203" spans="1:5" ht="14.4" x14ac:dyDescent="0.3">
      <c r="A203" s="60">
        <v>2126001</v>
      </c>
      <c r="B203" s="64" t="s">
        <v>548</v>
      </c>
      <c r="C203" s="65"/>
      <c r="D203" s="63" t="s">
        <v>7921</v>
      </c>
      <c r="E203" s="62">
        <v>2</v>
      </c>
    </row>
    <row r="204" spans="1:5" ht="14.4" x14ac:dyDescent="0.3">
      <c r="A204" s="60">
        <v>2127001</v>
      </c>
      <c r="B204" s="64" t="s">
        <v>549</v>
      </c>
      <c r="C204" s="65"/>
      <c r="D204" s="63" t="s">
        <v>7921</v>
      </c>
      <c r="E204" s="62">
        <v>2</v>
      </c>
    </row>
    <row r="205" spans="1:5" ht="14.4" x14ac:dyDescent="0.3">
      <c r="A205" s="60">
        <v>2127002</v>
      </c>
      <c r="B205" s="64" t="s">
        <v>550</v>
      </c>
      <c r="C205" s="65"/>
      <c r="D205" s="63" t="s">
        <v>7921</v>
      </c>
      <c r="E205" s="62">
        <v>2</v>
      </c>
    </row>
    <row r="206" spans="1:5" ht="14.4" x14ac:dyDescent="0.3">
      <c r="A206" s="60">
        <v>2128001</v>
      </c>
      <c r="B206" s="64" t="s">
        <v>551</v>
      </c>
      <c r="C206" s="65"/>
      <c r="D206" s="63" t="s">
        <v>7921</v>
      </c>
      <c r="E206" s="62">
        <v>2</v>
      </c>
    </row>
    <row r="207" spans="1:5" ht="14.4" x14ac:dyDescent="0.3">
      <c r="A207" s="60">
        <v>2128002</v>
      </c>
      <c r="B207" s="64" t="s">
        <v>552</v>
      </c>
      <c r="C207" s="65"/>
      <c r="D207" s="63" t="s">
        <v>7921</v>
      </c>
      <c r="E207" s="62">
        <v>2</v>
      </c>
    </row>
    <row r="208" spans="1:5" ht="14.4" x14ac:dyDescent="0.3">
      <c r="A208" s="60">
        <v>2129001</v>
      </c>
      <c r="B208" s="64" t="s">
        <v>553</v>
      </c>
      <c r="C208" s="65"/>
      <c r="D208" s="63" t="s">
        <v>7921</v>
      </c>
      <c r="E208" s="62">
        <v>2</v>
      </c>
    </row>
    <row r="209" spans="1:5" ht="14.4" x14ac:dyDescent="0.3">
      <c r="A209" s="60">
        <v>2129002</v>
      </c>
      <c r="B209" s="64" t="s">
        <v>554</v>
      </c>
      <c r="C209" s="65"/>
      <c r="D209" s="63" t="s">
        <v>7921</v>
      </c>
      <c r="E209" s="62">
        <v>2</v>
      </c>
    </row>
    <row r="210" spans="1:5" ht="14.4" x14ac:dyDescent="0.3">
      <c r="A210" s="60">
        <v>2130001</v>
      </c>
      <c r="B210" s="64" t="s">
        <v>555</v>
      </c>
      <c r="C210" s="62"/>
      <c r="D210" s="63" t="s">
        <v>7921</v>
      </c>
      <c r="E210" s="62">
        <v>2</v>
      </c>
    </row>
    <row r="211" spans="1:5" ht="14.4" x14ac:dyDescent="0.3">
      <c r="A211" s="60">
        <v>2130002</v>
      </c>
      <c r="B211" s="64" t="s">
        <v>556</v>
      </c>
      <c r="C211" s="62"/>
      <c r="D211" s="63" t="s">
        <v>7921</v>
      </c>
      <c r="E211" s="62">
        <v>2</v>
      </c>
    </row>
    <row r="212" spans="1:5" ht="14.4" x14ac:dyDescent="0.3">
      <c r="A212" s="60">
        <v>2131001</v>
      </c>
      <c r="B212" s="64" t="s">
        <v>557</v>
      </c>
      <c r="C212" s="65"/>
      <c r="D212" s="63" t="s">
        <v>7921</v>
      </c>
      <c r="E212" s="62">
        <v>2</v>
      </c>
    </row>
    <row r="213" spans="1:5" ht="14.4" x14ac:dyDescent="0.3">
      <c r="A213" s="60">
        <v>2131002</v>
      </c>
      <c r="B213" s="64" t="s">
        <v>558</v>
      </c>
      <c r="C213" s="65"/>
      <c r="D213" s="63" t="s">
        <v>7921</v>
      </c>
      <c r="E213" s="62">
        <v>2</v>
      </c>
    </row>
    <row r="214" spans="1:5" ht="14.4" x14ac:dyDescent="0.3">
      <c r="A214" s="60">
        <v>2133003</v>
      </c>
      <c r="B214" s="64" t="s">
        <v>559</v>
      </c>
      <c r="C214" s="65"/>
      <c r="D214" s="63" t="s">
        <v>7921</v>
      </c>
      <c r="E214" s="62">
        <v>2</v>
      </c>
    </row>
    <row r="215" spans="1:5" ht="14.4" x14ac:dyDescent="0.3">
      <c r="A215" s="60">
        <v>2133004</v>
      </c>
      <c r="B215" s="64" t="s">
        <v>560</v>
      </c>
      <c r="C215" s="65"/>
      <c r="D215" s="63" t="s">
        <v>7921</v>
      </c>
      <c r="E215" s="62">
        <v>2</v>
      </c>
    </row>
    <row r="216" spans="1:5" ht="14.4" x14ac:dyDescent="0.3">
      <c r="A216" s="60">
        <v>2135001</v>
      </c>
      <c r="B216" s="64" t="s">
        <v>561</v>
      </c>
      <c r="C216" s="62"/>
      <c r="D216" s="63" t="s">
        <v>7921</v>
      </c>
      <c r="E216" s="62">
        <v>2</v>
      </c>
    </row>
    <row r="217" spans="1:5" ht="14.4" x14ac:dyDescent="0.3">
      <c r="A217" s="60">
        <v>2135002</v>
      </c>
      <c r="B217" s="64" t="s">
        <v>562</v>
      </c>
      <c r="C217" s="62"/>
      <c r="D217" s="63" t="s">
        <v>7921</v>
      </c>
      <c r="E217" s="62">
        <v>2</v>
      </c>
    </row>
    <row r="218" spans="1:5" ht="14.4" x14ac:dyDescent="0.3">
      <c r="A218" s="60">
        <v>2137001</v>
      </c>
      <c r="B218" s="64" t="s">
        <v>563</v>
      </c>
      <c r="C218" s="62"/>
      <c r="D218" s="63" t="s">
        <v>7921</v>
      </c>
      <c r="E218" s="62">
        <v>2</v>
      </c>
    </row>
    <row r="219" spans="1:5" ht="14.4" x14ac:dyDescent="0.3">
      <c r="A219" s="60">
        <v>2137002</v>
      </c>
      <c r="B219" s="64" t="s">
        <v>564</v>
      </c>
      <c r="C219" s="62"/>
      <c r="D219" s="63" t="s">
        <v>7921</v>
      </c>
      <c r="E219" s="62">
        <v>2</v>
      </c>
    </row>
    <row r="220" spans="1:5" ht="14.4" x14ac:dyDescent="0.3">
      <c r="A220" s="60">
        <v>2139001</v>
      </c>
      <c r="B220" s="64" t="s">
        <v>565</v>
      </c>
      <c r="C220" s="65"/>
      <c r="D220" s="63" t="s">
        <v>7921</v>
      </c>
      <c r="E220" s="62">
        <v>2</v>
      </c>
    </row>
    <row r="221" spans="1:5" ht="14.4" x14ac:dyDescent="0.3">
      <c r="A221" s="60">
        <v>2140001</v>
      </c>
      <c r="B221" s="64" t="s">
        <v>566</v>
      </c>
      <c r="C221" s="65"/>
      <c r="D221" s="63" t="s">
        <v>7921</v>
      </c>
      <c r="E221" s="62">
        <v>2</v>
      </c>
    </row>
    <row r="222" spans="1:5" ht="14.4" x14ac:dyDescent="0.3">
      <c r="A222" s="60">
        <v>2141001</v>
      </c>
      <c r="B222" s="64" t="s">
        <v>567</v>
      </c>
      <c r="C222" s="65"/>
      <c r="D222" s="63" t="s">
        <v>7921</v>
      </c>
      <c r="E222" s="62">
        <v>2</v>
      </c>
    </row>
    <row r="223" spans="1:5" ht="14.4" x14ac:dyDescent="0.3">
      <c r="A223" s="60">
        <v>2141002</v>
      </c>
      <c r="B223" s="64" t="s">
        <v>4175</v>
      </c>
      <c r="C223" s="65"/>
      <c r="D223" s="63" t="s">
        <v>7921</v>
      </c>
      <c r="E223" s="62">
        <v>2</v>
      </c>
    </row>
    <row r="224" spans="1:5" ht="14.4" x14ac:dyDescent="0.3">
      <c r="A224" s="60">
        <v>2142001</v>
      </c>
      <c r="B224" s="64" t="s">
        <v>568</v>
      </c>
      <c r="C224" s="67"/>
      <c r="D224" s="63" t="s">
        <v>7921</v>
      </c>
      <c r="E224" s="62">
        <v>2</v>
      </c>
    </row>
    <row r="225" spans="1:5" ht="14.4" x14ac:dyDescent="0.3">
      <c r="A225" s="60">
        <v>2142002</v>
      </c>
      <c r="B225" s="64" t="s">
        <v>4176</v>
      </c>
      <c r="C225" s="62"/>
      <c r="D225" s="63" t="s">
        <v>7921</v>
      </c>
      <c r="E225" s="62">
        <v>2</v>
      </c>
    </row>
    <row r="226" spans="1:5" ht="14.4" x14ac:dyDescent="0.3">
      <c r="A226" s="60">
        <v>2143001</v>
      </c>
      <c r="B226" s="64" t="s">
        <v>569</v>
      </c>
      <c r="C226" s="62"/>
      <c r="D226" s="63" t="s">
        <v>7921</v>
      </c>
      <c r="E226" s="62">
        <v>2</v>
      </c>
    </row>
    <row r="227" spans="1:5" ht="14.4" x14ac:dyDescent="0.3">
      <c r="A227" s="60">
        <v>2143002</v>
      </c>
      <c r="B227" s="64" t="s">
        <v>4177</v>
      </c>
      <c r="C227" s="62"/>
      <c r="D227" s="63" t="s">
        <v>7921</v>
      </c>
      <c r="E227" s="62">
        <v>2</v>
      </c>
    </row>
    <row r="228" spans="1:5" ht="14.4" x14ac:dyDescent="0.3">
      <c r="A228" s="60">
        <v>2144001</v>
      </c>
      <c r="B228" s="64" t="s">
        <v>570</v>
      </c>
      <c r="C228" s="65"/>
      <c r="D228" s="63" t="s">
        <v>7921</v>
      </c>
      <c r="E228" s="62">
        <v>2</v>
      </c>
    </row>
    <row r="229" spans="1:5" ht="14.4" x14ac:dyDescent="0.3">
      <c r="A229" s="60">
        <v>2144002</v>
      </c>
      <c r="B229" s="64" t="s">
        <v>4178</v>
      </c>
      <c r="C229" s="65"/>
      <c r="D229" s="63" t="s">
        <v>7921</v>
      </c>
      <c r="E229" s="62">
        <v>2</v>
      </c>
    </row>
    <row r="230" spans="1:5" ht="14.4" x14ac:dyDescent="0.3">
      <c r="A230" s="60">
        <v>2145001</v>
      </c>
      <c r="B230" s="64" t="s">
        <v>571</v>
      </c>
      <c r="C230" s="65"/>
      <c r="D230" s="63" t="s">
        <v>7921</v>
      </c>
      <c r="E230" s="62">
        <v>2</v>
      </c>
    </row>
    <row r="231" spans="1:5" ht="14.4" x14ac:dyDescent="0.3">
      <c r="A231" s="60">
        <v>2145002</v>
      </c>
      <c r="B231" s="64" t="s">
        <v>4179</v>
      </c>
      <c r="C231" s="65"/>
      <c r="D231" s="63" t="s">
        <v>7921</v>
      </c>
      <c r="E231" s="62">
        <v>2</v>
      </c>
    </row>
    <row r="232" spans="1:5" ht="14.4" x14ac:dyDescent="0.3">
      <c r="A232" s="60">
        <v>2146001</v>
      </c>
      <c r="B232" s="64" t="s">
        <v>572</v>
      </c>
      <c r="C232" s="65"/>
      <c r="D232" s="63" t="s">
        <v>7921</v>
      </c>
      <c r="E232" s="62">
        <v>2</v>
      </c>
    </row>
    <row r="233" spans="1:5" ht="14.4" x14ac:dyDescent="0.3">
      <c r="A233" s="60">
        <v>2146002</v>
      </c>
      <c r="B233" s="64" t="s">
        <v>4180</v>
      </c>
      <c r="C233" s="65"/>
      <c r="D233" s="63" t="s">
        <v>7921</v>
      </c>
      <c r="E233" s="62">
        <v>2</v>
      </c>
    </row>
    <row r="234" spans="1:5" ht="14.4" x14ac:dyDescent="0.3">
      <c r="A234" s="60">
        <v>2147001</v>
      </c>
      <c r="B234" s="64" t="s">
        <v>573</v>
      </c>
      <c r="C234" s="65"/>
      <c r="D234" s="63" t="s">
        <v>7921</v>
      </c>
      <c r="E234" s="62">
        <v>2</v>
      </c>
    </row>
    <row r="235" spans="1:5" ht="14.4" x14ac:dyDescent="0.3">
      <c r="A235" s="60">
        <v>2147002</v>
      </c>
      <c r="B235" s="64" t="s">
        <v>4181</v>
      </c>
      <c r="C235" s="65"/>
      <c r="D235" s="63" t="s">
        <v>7921</v>
      </c>
      <c r="E235" s="62">
        <v>2</v>
      </c>
    </row>
    <row r="236" spans="1:5" ht="14.4" x14ac:dyDescent="0.3">
      <c r="A236" s="60">
        <v>2148001</v>
      </c>
      <c r="B236" s="64" t="s">
        <v>573</v>
      </c>
      <c r="C236" s="65"/>
      <c r="D236" s="63" t="s">
        <v>7921</v>
      </c>
      <c r="E236" s="62">
        <v>2</v>
      </c>
    </row>
    <row r="237" spans="1:5" ht="14.4" x14ac:dyDescent="0.3">
      <c r="A237" s="60">
        <v>2148002</v>
      </c>
      <c r="B237" s="64" t="s">
        <v>4181</v>
      </c>
      <c r="C237" s="65"/>
      <c r="D237" s="63" t="s">
        <v>7921</v>
      </c>
      <c r="E237" s="62">
        <v>2</v>
      </c>
    </row>
    <row r="238" spans="1:5" ht="14.4" x14ac:dyDescent="0.3">
      <c r="A238" s="60">
        <v>2149001</v>
      </c>
      <c r="B238" s="64" t="s">
        <v>574</v>
      </c>
      <c r="C238" s="62"/>
      <c r="D238" s="63" t="s">
        <v>7921</v>
      </c>
      <c r="E238" s="62">
        <v>2</v>
      </c>
    </row>
    <row r="239" spans="1:5" ht="14.4" x14ac:dyDescent="0.3">
      <c r="A239" s="60">
        <v>2150001</v>
      </c>
      <c r="B239" s="64" t="s">
        <v>575</v>
      </c>
      <c r="C239" s="62"/>
      <c r="D239" s="63" t="s">
        <v>7921</v>
      </c>
      <c r="E239" s="62">
        <v>2</v>
      </c>
    </row>
    <row r="240" spans="1:5" ht="14.4" x14ac:dyDescent="0.3">
      <c r="A240" s="60">
        <v>2151001</v>
      </c>
      <c r="B240" s="64" t="s">
        <v>576</v>
      </c>
      <c r="C240" s="65"/>
      <c r="D240" s="63" t="s">
        <v>7921</v>
      </c>
      <c r="E240" s="62">
        <v>2</v>
      </c>
    </row>
    <row r="241" spans="1:5" ht="14.4" x14ac:dyDescent="0.3">
      <c r="A241" s="60">
        <v>2151002</v>
      </c>
      <c r="B241" s="64" t="s">
        <v>577</v>
      </c>
      <c r="C241" s="65"/>
      <c r="D241" s="63" t="s">
        <v>7921</v>
      </c>
      <c r="E241" s="62">
        <v>2</v>
      </c>
    </row>
    <row r="242" spans="1:5" ht="14.4" x14ac:dyDescent="0.3">
      <c r="A242" s="60">
        <v>2152001</v>
      </c>
      <c r="B242" s="64" t="s">
        <v>578</v>
      </c>
      <c r="C242" s="65"/>
      <c r="D242" s="63" t="s">
        <v>7921</v>
      </c>
      <c r="E242" s="62">
        <v>2</v>
      </c>
    </row>
    <row r="243" spans="1:5" ht="14.4" x14ac:dyDescent="0.3">
      <c r="A243" s="60">
        <v>2152002</v>
      </c>
      <c r="B243" s="64" t="s">
        <v>579</v>
      </c>
      <c r="C243" s="65"/>
      <c r="D243" s="63" t="s">
        <v>7921</v>
      </c>
      <c r="E243" s="62">
        <v>2</v>
      </c>
    </row>
    <row r="244" spans="1:5" ht="14.4" x14ac:dyDescent="0.3">
      <c r="A244" s="60">
        <v>2155001</v>
      </c>
      <c r="B244" s="64" t="s">
        <v>580</v>
      </c>
      <c r="C244" s="62"/>
      <c r="D244" s="63" t="s">
        <v>7921</v>
      </c>
      <c r="E244" s="62">
        <v>2</v>
      </c>
    </row>
    <row r="245" spans="1:5" ht="14.4" x14ac:dyDescent="0.3">
      <c r="A245" s="60">
        <v>2155002</v>
      </c>
      <c r="B245" s="64" t="s">
        <v>581</v>
      </c>
      <c r="C245" s="67"/>
      <c r="D245" s="63" t="s">
        <v>7921</v>
      </c>
      <c r="E245" s="62">
        <v>2</v>
      </c>
    </row>
    <row r="246" spans="1:5" ht="14.4" x14ac:dyDescent="0.3">
      <c r="A246" s="60">
        <v>2156001</v>
      </c>
      <c r="B246" s="64" t="s">
        <v>582</v>
      </c>
      <c r="C246" s="62"/>
      <c r="D246" s="63" t="s">
        <v>7921</v>
      </c>
      <c r="E246" s="62">
        <v>2</v>
      </c>
    </row>
    <row r="247" spans="1:5" ht="14.4" x14ac:dyDescent="0.3">
      <c r="A247" s="60">
        <v>2156002</v>
      </c>
      <c r="B247" s="64" t="s">
        <v>583</v>
      </c>
      <c r="C247" s="62"/>
      <c r="D247" s="63" t="s">
        <v>7921</v>
      </c>
      <c r="E247" s="62">
        <v>2</v>
      </c>
    </row>
    <row r="248" spans="1:5" ht="14.4" x14ac:dyDescent="0.3">
      <c r="A248" s="60">
        <v>2157001</v>
      </c>
      <c r="B248" s="64" t="s">
        <v>584</v>
      </c>
      <c r="C248" s="65"/>
      <c r="D248" s="63" t="s">
        <v>7921</v>
      </c>
      <c r="E248" s="62">
        <v>2</v>
      </c>
    </row>
    <row r="249" spans="1:5" ht="14.4" x14ac:dyDescent="0.3">
      <c r="A249" s="60">
        <v>2157002</v>
      </c>
      <c r="B249" s="64" t="s">
        <v>585</v>
      </c>
      <c r="C249" s="65"/>
      <c r="D249" s="63" t="s">
        <v>7921</v>
      </c>
      <c r="E249" s="62">
        <v>2</v>
      </c>
    </row>
    <row r="250" spans="1:5" ht="14.4" x14ac:dyDescent="0.3">
      <c r="A250" s="60">
        <v>2158001</v>
      </c>
      <c r="B250" s="64" t="s">
        <v>586</v>
      </c>
      <c r="C250" s="65"/>
      <c r="D250" s="63" t="s">
        <v>7921</v>
      </c>
      <c r="E250" s="62">
        <v>2</v>
      </c>
    </row>
    <row r="251" spans="1:5" ht="14.4" x14ac:dyDescent="0.3">
      <c r="A251" s="60">
        <v>2158002</v>
      </c>
      <c r="B251" s="64" t="s">
        <v>587</v>
      </c>
      <c r="C251" s="65"/>
      <c r="D251" s="63" t="s">
        <v>7921</v>
      </c>
      <c r="E251" s="62">
        <v>2</v>
      </c>
    </row>
    <row r="252" spans="1:5" ht="14.4" x14ac:dyDescent="0.3">
      <c r="A252" s="60">
        <v>2161001</v>
      </c>
      <c r="B252" s="64" t="s">
        <v>588</v>
      </c>
      <c r="C252" s="62"/>
      <c r="D252" s="63" t="s">
        <v>7921</v>
      </c>
      <c r="E252" s="62">
        <v>2</v>
      </c>
    </row>
    <row r="253" spans="1:5" ht="14.4" x14ac:dyDescent="0.3">
      <c r="A253" s="60">
        <v>2161002</v>
      </c>
      <c r="B253" s="64" t="s">
        <v>589</v>
      </c>
      <c r="C253" s="62"/>
      <c r="D253" s="63" t="s">
        <v>7921</v>
      </c>
      <c r="E253" s="62">
        <v>2</v>
      </c>
    </row>
    <row r="254" spans="1:5" ht="14.4" x14ac:dyDescent="0.3">
      <c r="A254" s="60">
        <v>2162001</v>
      </c>
      <c r="B254" s="64" t="s">
        <v>590</v>
      </c>
      <c r="C254" s="62"/>
      <c r="D254" s="63" t="s">
        <v>7921</v>
      </c>
      <c r="E254" s="62">
        <v>2</v>
      </c>
    </row>
    <row r="255" spans="1:5" ht="14.4" x14ac:dyDescent="0.3">
      <c r="A255" s="60">
        <v>2162002</v>
      </c>
      <c r="B255" s="64" t="s">
        <v>591</v>
      </c>
      <c r="C255" s="67"/>
      <c r="D255" s="63" t="s">
        <v>7921</v>
      </c>
      <c r="E255" s="62">
        <v>2</v>
      </c>
    </row>
    <row r="256" spans="1:5" ht="14.4" x14ac:dyDescent="0.3">
      <c r="A256" s="60">
        <v>2165001</v>
      </c>
      <c r="B256" s="64" t="s">
        <v>592</v>
      </c>
      <c r="C256" s="65"/>
      <c r="D256" s="63" t="s">
        <v>7921</v>
      </c>
      <c r="E256" s="62">
        <v>2</v>
      </c>
    </row>
    <row r="257" spans="1:5" ht="14.4" x14ac:dyDescent="0.3">
      <c r="A257" s="60">
        <v>2166001</v>
      </c>
      <c r="B257" s="64" t="s">
        <v>593</v>
      </c>
      <c r="C257" s="65"/>
      <c r="D257" s="63" t="s">
        <v>7921</v>
      </c>
      <c r="E257" s="62">
        <v>2</v>
      </c>
    </row>
    <row r="258" spans="1:5" ht="14.4" x14ac:dyDescent="0.3">
      <c r="A258" s="60">
        <v>2167001</v>
      </c>
      <c r="B258" s="64" t="s">
        <v>594</v>
      </c>
      <c r="C258" s="65"/>
      <c r="D258" s="63" t="s">
        <v>7921</v>
      </c>
      <c r="E258" s="62">
        <v>2</v>
      </c>
    </row>
    <row r="259" spans="1:5" ht="14.4" x14ac:dyDescent="0.3">
      <c r="A259" s="60">
        <v>2167002</v>
      </c>
      <c r="B259" s="64" t="s">
        <v>595</v>
      </c>
      <c r="C259" s="65"/>
      <c r="D259" s="63" t="s">
        <v>7921</v>
      </c>
      <c r="E259" s="62">
        <v>2</v>
      </c>
    </row>
    <row r="260" spans="1:5" ht="14.4" x14ac:dyDescent="0.3">
      <c r="A260" s="60">
        <v>2168001</v>
      </c>
      <c r="B260" s="64" t="s">
        <v>596</v>
      </c>
      <c r="C260" s="65"/>
      <c r="D260" s="63" t="s">
        <v>7921</v>
      </c>
      <c r="E260" s="62">
        <v>2</v>
      </c>
    </row>
    <row r="261" spans="1:5" ht="14.4" x14ac:dyDescent="0.3">
      <c r="A261" s="60">
        <v>2168002</v>
      </c>
      <c r="B261" s="64" t="s">
        <v>597</v>
      </c>
      <c r="C261" s="65"/>
      <c r="D261" s="63" t="s">
        <v>7921</v>
      </c>
      <c r="E261" s="62">
        <v>2</v>
      </c>
    </row>
    <row r="262" spans="1:5" ht="14.4" x14ac:dyDescent="0.3">
      <c r="A262" s="60">
        <v>2169001</v>
      </c>
      <c r="B262" s="64" t="s">
        <v>598</v>
      </c>
      <c r="C262" s="65"/>
      <c r="D262" s="63" t="s">
        <v>7921</v>
      </c>
      <c r="E262" s="62">
        <v>2</v>
      </c>
    </row>
    <row r="263" spans="1:5" ht="14.4" x14ac:dyDescent="0.3">
      <c r="A263" s="60">
        <v>2169002</v>
      </c>
      <c r="B263" s="64" t="s">
        <v>599</v>
      </c>
      <c r="C263" s="65"/>
      <c r="D263" s="63" t="s">
        <v>7921</v>
      </c>
      <c r="E263" s="62">
        <v>2</v>
      </c>
    </row>
    <row r="264" spans="1:5" ht="14.4" x14ac:dyDescent="0.3">
      <c r="A264" s="60">
        <v>2170001</v>
      </c>
      <c r="B264" s="64" t="s">
        <v>600</v>
      </c>
      <c r="C264" s="65"/>
      <c r="D264" s="63" t="s">
        <v>7921</v>
      </c>
      <c r="E264" s="62">
        <v>2</v>
      </c>
    </row>
    <row r="265" spans="1:5" ht="14.4" x14ac:dyDescent="0.3">
      <c r="A265" s="60">
        <v>2170002</v>
      </c>
      <c r="B265" s="64" t="s">
        <v>601</v>
      </c>
      <c r="C265" s="65"/>
      <c r="D265" s="63" t="s">
        <v>7921</v>
      </c>
      <c r="E265" s="62">
        <v>2</v>
      </c>
    </row>
    <row r="266" spans="1:5" ht="14.4" x14ac:dyDescent="0.3">
      <c r="A266" s="60">
        <v>2171001</v>
      </c>
      <c r="B266" s="64" t="s">
        <v>602</v>
      </c>
      <c r="C266" s="65"/>
      <c r="D266" s="63" t="s">
        <v>7921</v>
      </c>
      <c r="E266" s="62">
        <v>2</v>
      </c>
    </row>
    <row r="267" spans="1:5" ht="14.4" x14ac:dyDescent="0.3">
      <c r="A267" s="60">
        <v>2171002</v>
      </c>
      <c r="B267" s="64" t="s">
        <v>603</v>
      </c>
      <c r="C267" s="65"/>
      <c r="D267" s="63" t="s">
        <v>7921</v>
      </c>
      <c r="E267" s="62">
        <v>2</v>
      </c>
    </row>
    <row r="268" spans="1:5" ht="14.4" x14ac:dyDescent="0.3">
      <c r="A268" s="60">
        <v>2172001</v>
      </c>
      <c r="B268" s="64" t="s">
        <v>604</v>
      </c>
      <c r="C268" s="65"/>
      <c r="D268" s="63" t="s">
        <v>7921</v>
      </c>
      <c r="E268" s="62">
        <v>2</v>
      </c>
    </row>
    <row r="269" spans="1:5" ht="14.4" x14ac:dyDescent="0.3">
      <c r="A269" s="60">
        <v>2172002</v>
      </c>
      <c r="B269" s="64" t="s">
        <v>605</v>
      </c>
      <c r="C269" s="65"/>
      <c r="D269" s="63" t="s">
        <v>7921</v>
      </c>
      <c r="E269" s="62">
        <v>2</v>
      </c>
    </row>
    <row r="270" spans="1:5" ht="14.4" x14ac:dyDescent="0.3">
      <c r="A270" s="60">
        <v>2175001</v>
      </c>
      <c r="B270" s="64" t="s">
        <v>606</v>
      </c>
      <c r="C270" s="65"/>
      <c r="D270" s="63" t="s">
        <v>7921</v>
      </c>
      <c r="E270" s="62">
        <v>2</v>
      </c>
    </row>
    <row r="271" spans="1:5" ht="14.4" x14ac:dyDescent="0.3">
      <c r="A271" s="60">
        <v>2175002</v>
      </c>
      <c r="B271" s="64" t="s">
        <v>607</v>
      </c>
      <c r="C271" s="65"/>
      <c r="D271" s="63" t="s">
        <v>7921</v>
      </c>
      <c r="E271" s="62">
        <v>2</v>
      </c>
    </row>
    <row r="272" spans="1:5" ht="14.4" x14ac:dyDescent="0.3">
      <c r="A272" s="60">
        <v>2176001</v>
      </c>
      <c r="B272" s="64" t="s">
        <v>608</v>
      </c>
      <c r="C272" s="62"/>
      <c r="D272" s="63" t="s">
        <v>7921</v>
      </c>
      <c r="E272" s="62">
        <v>2</v>
      </c>
    </row>
    <row r="273" spans="1:5" ht="14.4" x14ac:dyDescent="0.3">
      <c r="A273" s="60">
        <v>2176002</v>
      </c>
      <c r="B273" s="64" t="s">
        <v>609</v>
      </c>
      <c r="C273" s="62"/>
      <c r="D273" s="63" t="s">
        <v>7921</v>
      </c>
      <c r="E273" s="62">
        <v>2</v>
      </c>
    </row>
    <row r="274" spans="1:5" ht="14.4" x14ac:dyDescent="0.3">
      <c r="A274" s="60">
        <v>2177001</v>
      </c>
      <c r="B274" s="64" t="s">
        <v>610</v>
      </c>
      <c r="C274" s="62"/>
      <c r="D274" s="63" t="s">
        <v>7921</v>
      </c>
      <c r="E274" s="62">
        <v>2</v>
      </c>
    </row>
    <row r="275" spans="1:5" ht="14.4" x14ac:dyDescent="0.3">
      <c r="A275" s="60">
        <v>2178001</v>
      </c>
      <c r="B275" s="64" t="s">
        <v>611</v>
      </c>
      <c r="C275" s="62"/>
      <c r="D275" s="63" t="s">
        <v>7921</v>
      </c>
      <c r="E275" s="62">
        <v>2</v>
      </c>
    </row>
    <row r="276" spans="1:5" ht="14.4" x14ac:dyDescent="0.3">
      <c r="A276" s="60">
        <v>2179001</v>
      </c>
      <c r="B276" s="64" t="s">
        <v>612</v>
      </c>
      <c r="C276" s="65"/>
      <c r="D276" s="63" t="s">
        <v>7921</v>
      </c>
      <c r="E276" s="62">
        <v>2</v>
      </c>
    </row>
    <row r="277" spans="1:5" ht="14.4" x14ac:dyDescent="0.3">
      <c r="A277" s="60">
        <v>2179002</v>
      </c>
      <c r="B277" s="64" t="s">
        <v>613</v>
      </c>
      <c r="C277" s="65"/>
      <c r="D277" s="63" t="s">
        <v>7921</v>
      </c>
      <c r="E277" s="62">
        <v>2</v>
      </c>
    </row>
    <row r="278" spans="1:5" ht="14.4" x14ac:dyDescent="0.3">
      <c r="A278" s="60">
        <v>2180001</v>
      </c>
      <c r="B278" s="64" t="s">
        <v>614</v>
      </c>
      <c r="C278" s="65"/>
      <c r="D278" s="63" t="s">
        <v>7921</v>
      </c>
      <c r="E278" s="62">
        <v>2</v>
      </c>
    </row>
    <row r="279" spans="1:5" ht="14.4" x14ac:dyDescent="0.3">
      <c r="A279" s="60">
        <v>2180002</v>
      </c>
      <c r="B279" s="64" t="s">
        <v>615</v>
      </c>
      <c r="C279" s="65"/>
      <c r="D279" s="63" t="s">
        <v>7921</v>
      </c>
      <c r="E279" s="62">
        <v>2</v>
      </c>
    </row>
    <row r="280" spans="1:5" ht="14.4" x14ac:dyDescent="0.3">
      <c r="A280" s="60">
        <v>2181001</v>
      </c>
      <c r="B280" s="64" t="s">
        <v>616</v>
      </c>
      <c r="C280" s="68"/>
      <c r="D280" s="63" t="s">
        <v>7921</v>
      </c>
      <c r="E280" s="62">
        <v>2</v>
      </c>
    </row>
    <row r="281" spans="1:5" ht="14.4" x14ac:dyDescent="0.3">
      <c r="A281" s="60">
        <v>2181002</v>
      </c>
      <c r="B281" s="64" t="s">
        <v>617</v>
      </c>
      <c r="C281" s="68"/>
      <c r="D281" s="63" t="s">
        <v>7921</v>
      </c>
      <c r="E281" s="62">
        <v>2</v>
      </c>
    </row>
    <row r="282" spans="1:5" ht="14.4" x14ac:dyDescent="0.3">
      <c r="A282" s="60">
        <v>2182001</v>
      </c>
      <c r="B282" s="64" t="s">
        <v>618</v>
      </c>
      <c r="C282" s="68"/>
      <c r="D282" s="63" t="s">
        <v>7921</v>
      </c>
      <c r="E282" s="62">
        <v>2</v>
      </c>
    </row>
    <row r="283" spans="1:5" ht="14.4" x14ac:dyDescent="0.3">
      <c r="A283" s="60">
        <v>2182002</v>
      </c>
      <c r="B283" s="64" t="s">
        <v>619</v>
      </c>
      <c r="C283" s="68"/>
      <c r="D283" s="63" t="s">
        <v>7921</v>
      </c>
      <c r="E283" s="62">
        <v>2</v>
      </c>
    </row>
    <row r="284" spans="1:5" ht="14.4" x14ac:dyDescent="0.3">
      <c r="A284" s="60">
        <v>2183001</v>
      </c>
      <c r="B284" s="64" t="s">
        <v>620</v>
      </c>
      <c r="C284" s="65"/>
      <c r="D284" s="63" t="s">
        <v>7921</v>
      </c>
      <c r="E284" s="62">
        <v>2</v>
      </c>
    </row>
    <row r="285" spans="1:5" ht="14.4" x14ac:dyDescent="0.3">
      <c r="A285" s="60">
        <v>2183002</v>
      </c>
      <c r="B285" s="64" t="s">
        <v>621</v>
      </c>
      <c r="C285" s="65"/>
      <c r="D285" s="63" t="s">
        <v>7921</v>
      </c>
      <c r="E285" s="62">
        <v>2</v>
      </c>
    </row>
    <row r="286" spans="1:5" ht="14.4" x14ac:dyDescent="0.3">
      <c r="A286" s="60">
        <v>2184001</v>
      </c>
      <c r="B286" s="64" t="s">
        <v>622</v>
      </c>
      <c r="C286" s="65"/>
      <c r="D286" s="63" t="s">
        <v>7921</v>
      </c>
      <c r="E286" s="62">
        <v>2</v>
      </c>
    </row>
    <row r="287" spans="1:5" ht="14.4" x14ac:dyDescent="0.3">
      <c r="A287" s="60">
        <v>2184002</v>
      </c>
      <c r="B287" s="64" t="s">
        <v>623</v>
      </c>
      <c r="C287" s="65"/>
      <c r="D287" s="63" t="s">
        <v>7921</v>
      </c>
      <c r="E287" s="62">
        <v>2</v>
      </c>
    </row>
    <row r="288" spans="1:5" ht="14.4" x14ac:dyDescent="0.3">
      <c r="A288" s="60">
        <v>2185001</v>
      </c>
      <c r="B288" s="64" t="s">
        <v>624</v>
      </c>
      <c r="C288" s="65"/>
      <c r="D288" s="63" t="s">
        <v>7921</v>
      </c>
      <c r="E288" s="62">
        <v>2</v>
      </c>
    </row>
    <row r="289" spans="1:5" ht="14.4" x14ac:dyDescent="0.3">
      <c r="A289" s="60">
        <v>2185002</v>
      </c>
      <c r="B289" s="64" t="s">
        <v>625</v>
      </c>
      <c r="C289" s="65"/>
      <c r="D289" s="63" t="s">
        <v>7921</v>
      </c>
      <c r="E289" s="62">
        <v>2</v>
      </c>
    </row>
    <row r="290" spans="1:5" ht="14.4" x14ac:dyDescent="0.3">
      <c r="A290" s="60">
        <v>2186001</v>
      </c>
      <c r="B290" s="64" t="s">
        <v>626</v>
      </c>
      <c r="C290" s="65"/>
      <c r="D290" s="63" t="s">
        <v>7921</v>
      </c>
      <c r="E290" s="62">
        <v>2</v>
      </c>
    </row>
    <row r="291" spans="1:5" ht="14.4" x14ac:dyDescent="0.3">
      <c r="A291" s="60">
        <v>2186002</v>
      </c>
      <c r="B291" s="64" t="s">
        <v>627</v>
      </c>
      <c r="C291" s="65"/>
      <c r="D291" s="63" t="s">
        <v>7921</v>
      </c>
      <c r="E291" s="62">
        <v>2</v>
      </c>
    </row>
    <row r="292" spans="1:5" ht="14.4" x14ac:dyDescent="0.3">
      <c r="A292" s="60">
        <v>2187001</v>
      </c>
      <c r="B292" s="64" t="s">
        <v>628</v>
      </c>
      <c r="C292" s="65"/>
      <c r="D292" s="63" t="s">
        <v>7921</v>
      </c>
      <c r="E292" s="62">
        <v>2</v>
      </c>
    </row>
    <row r="293" spans="1:5" ht="14.4" x14ac:dyDescent="0.3">
      <c r="A293" s="60">
        <v>2188001</v>
      </c>
      <c r="B293" s="64" t="s">
        <v>629</v>
      </c>
      <c r="C293" s="65"/>
      <c r="D293" s="63" t="s">
        <v>7921</v>
      </c>
      <c r="E293" s="62">
        <v>2</v>
      </c>
    </row>
    <row r="294" spans="1:5" ht="14.4" x14ac:dyDescent="0.3">
      <c r="A294" s="60">
        <v>2189001</v>
      </c>
      <c r="B294" s="64" t="s">
        <v>630</v>
      </c>
      <c r="C294" s="67"/>
      <c r="D294" s="63" t="s">
        <v>7921</v>
      </c>
      <c r="E294" s="62">
        <v>2</v>
      </c>
    </row>
    <row r="295" spans="1:5" ht="14.4" x14ac:dyDescent="0.3">
      <c r="A295" s="60">
        <v>2189002</v>
      </c>
      <c r="B295" s="64" t="s">
        <v>631</v>
      </c>
      <c r="C295" s="62"/>
      <c r="D295" s="63" t="s">
        <v>7921</v>
      </c>
      <c r="E295" s="62">
        <v>2</v>
      </c>
    </row>
    <row r="296" spans="1:5" ht="14.4" x14ac:dyDescent="0.3">
      <c r="A296" s="60">
        <v>2190001</v>
      </c>
      <c r="B296" s="64" t="s">
        <v>632</v>
      </c>
      <c r="C296" s="65"/>
      <c r="D296" s="63" t="s">
        <v>7921</v>
      </c>
      <c r="E296" s="62">
        <v>2</v>
      </c>
    </row>
    <row r="297" spans="1:5" ht="14.4" x14ac:dyDescent="0.3">
      <c r="A297" s="60">
        <v>2190002</v>
      </c>
      <c r="B297" s="64" t="s">
        <v>633</v>
      </c>
      <c r="C297" s="65"/>
      <c r="D297" s="63" t="s">
        <v>7921</v>
      </c>
      <c r="E297" s="62">
        <v>2</v>
      </c>
    </row>
    <row r="298" spans="1:5" ht="14.4" x14ac:dyDescent="0.3">
      <c r="A298" s="60">
        <v>2191001</v>
      </c>
      <c r="B298" s="64" t="s">
        <v>634</v>
      </c>
      <c r="C298" s="65"/>
      <c r="D298" s="63" t="s">
        <v>7921</v>
      </c>
      <c r="E298" s="62">
        <v>2</v>
      </c>
    </row>
    <row r="299" spans="1:5" ht="14.4" x14ac:dyDescent="0.3">
      <c r="A299" s="60">
        <v>2191002</v>
      </c>
      <c r="B299" s="64" t="s">
        <v>635</v>
      </c>
      <c r="C299" s="65"/>
      <c r="D299" s="63" t="s">
        <v>7921</v>
      </c>
      <c r="E299" s="62">
        <v>2</v>
      </c>
    </row>
    <row r="300" spans="1:5" ht="14.4" x14ac:dyDescent="0.3">
      <c r="A300" s="60">
        <v>2192001</v>
      </c>
      <c r="B300" s="64" t="s">
        <v>636</v>
      </c>
      <c r="C300" s="62"/>
      <c r="D300" s="63" t="s">
        <v>7921</v>
      </c>
      <c r="E300" s="62">
        <v>2</v>
      </c>
    </row>
    <row r="301" spans="1:5" ht="14.4" x14ac:dyDescent="0.3">
      <c r="A301" s="60">
        <v>2192002</v>
      </c>
      <c r="B301" s="64" t="s">
        <v>637</v>
      </c>
      <c r="C301" s="62"/>
      <c r="D301" s="63" t="s">
        <v>7921</v>
      </c>
      <c r="E301" s="62">
        <v>2</v>
      </c>
    </row>
    <row r="302" spans="1:5" ht="14.4" x14ac:dyDescent="0.3">
      <c r="A302" s="60">
        <v>2193001</v>
      </c>
      <c r="B302" s="64" t="s">
        <v>638</v>
      </c>
      <c r="C302" s="62"/>
      <c r="D302" s="63" t="s">
        <v>7921</v>
      </c>
      <c r="E302" s="62">
        <v>2</v>
      </c>
    </row>
    <row r="303" spans="1:5" ht="14.4" x14ac:dyDescent="0.3">
      <c r="A303" s="60">
        <v>2193002</v>
      </c>
      <c r="B303" s="64" t="s">
        <v>639</v>
      </c>
      <c r="C303" s="62"/>
      <c r="D303" s="63" t="s">
        <v>7921</v>
      </c>
      <c r="E303" s="62">
        <v>2</v>
      </c>
    </row>
    <row r="304" spans="1:5" ht="14.4" x14ac:dyDescent="0.3">
      <c r="A304" s="60">
        <v>2194001</v>
      </c>
      <c r="B304" s="64" t="s">
        <v>640</v>
      </c>
      <c r="C304" s="65"/>
      <c r="D304" s="63" t="s">
        <v>7921</v>
      </c>
      <c r="E304" s="62">
        <v>2</v>
      </c>
    </row>
    <row r="305" spans="1:5" ht="14.4" x14ac:dyDescent="0.3">
      <c r="A305" s="60">
        <v>2194002</v>
      </c>
      <c r="B305" s="64" t="s">
        <v>641</v>
      </c>
      <c r="C305" s="65"/>
      <c r="D305" s="63" t="s">
        <v>7921</v>
      </c>
      <c r="E305" s="62">
        <v>2</v>
      </c>
    </row>
    <row r="306" spans="1:5" ht="14.4" x14ac:dyDescent="0.3">
      <c r="A306" s="60">
        <v>2195001</v>
      </c>
      <c r="B306" s="64" t="s">
        <v>642</v>
      </c>
      <c r="C306" s="65"/>
      <c r="D306" s="63" t="s">
        <v>7921</v>
      </c>
      <c r="E306" s="62">
        <v>2</v>
      </c>
    </row>
    <row r="307" spans="1:5" ht="14.4" x14ac:dyDescent="0.3">
      <c r="A307" s="60">
        <v>2195002</v>
      </c>
      <c r="B307" s="64" t="s">
        <v>643</v>
      </c>
      <c r="C307" s="65"/>
      <c r="D307" s="63" t="s">
        <v>7921</v>
      </c>
      <c r="E307" s="62">
        <v>2</v>
      </c>
    </row>
    <row r="308" spans="1:5" ht="14.4" x14ac:dyDescent="0.3">
      <c r="A308" s="60">
        <v>2196001</v>
      </c>
      <c r="B308" s="64" t="s">
        <v>644</v>
      </c>
      <c r="C308" s="62"/>
      <c r="D308" s="63" t="s">
        <v>7921</v>
      </c>
      <c r="E308" s="62">
        <v>2</v>
      </c>
    </row>
    <row r="309" spans="1:5" ht="14.4" x14ac:dyDescent="0.3">
      <c r="A309" s="60">
        <v>2196002</v>
      </c>
      <c r="B309" s="64" t="s">
        <v>645</v>
      </c>
      <c r="C309" s="62"/>
      <c r="D309" s="63" t="s">
        <v>7921</v>
      </c>
      <c r="E309" s="62">
        <v>2</v>
      </c>
    </row>
    <row r="310" spans="1:5" ht="14.4" x14ac:dyDescent="0.3">
      <c r="A310" s="60">
        <v>2197001</v>
      </c>
      <c r="B310" s="64" t="s">
        <v>646</v>
      </c>
      <c r="C310" s="62"/>
      <c r="D310" s="63" t="s">
        <v>7921</v>
      </c>
      <c r="E310" s="62">
        <v>2</v>
      </c>
    </row>
    <row r="311" spans="1:5" ht="14.4" x14ac:dyDescent="0.3">
      <c r="A311" s="60">
        <v>2198001</v>
      </c>
      <c r="B311" s="64" t="s">
        <v>647</v>
      </c>
      <c r="C311" s="62"/>
      <c r="D311" s="63" t="s">
        <v>7921</v>
      </c>
      <c r="E311" s="62">
        <v>2</v>
      </c>
    </row>
    <row r="312" spans="1:5" ht="14.4" x14ac:dyDescent="0.3">
      <c r="A312" s="60">
        <v>2199001</v>
      </c>
      <c r="B312" s="64" t="s">
        <v>648</v>
      </c>
      <c r="C312" s="65"/>
      <c r="D312" s="63" t="s">
        <v>7921</v>
      </c>
      <c r="E312" s="62">
        <v>2</v>
      </c>
    </row>
    <row r="313" spans="1:5" ht="14.4" x14ac:dyDescent="0.3">
      <c r="A313" s="60">
        <v>2199002</v>
      </c>
      <c r="B313" s="64" t="s">
        <v>649</v>
      </c>
      <c r="C313" s="65"/>
      <c r="D313" s="63" t="s">
        <v>7921</v>
      </c>
      <c r="E313" s="62">
        <v>2</v>
      </c>
    </row>
    <row r="314" spans="1:5" ht="14.4" x14ac:dyDescent="0.3">
      <c r="A314" s="60">
        <v>2200001</v>
      </c>
      <c r="B314" s="64" t="s">
        <v>650</v>
      </c>
      <c r="C314" s="65"/>
      <c r="D314" s="63" t="s">
        <v>7921</v>
      </c>
      <c r="E314" s="62">
        <v>2</v>
      </c>
    </row>
    <row r="315" spans="1:5" ht="14.4" x14ac:dyDescent="0.3">
      <c r="A315" s="60">
        <v>2200002</v>
      </c>
      <c r="B315" s="64" t="s">
        <v>651</v>
      </c>
      <c r="C315" s="65"/>
      <c r="D315" s="63" t="s">
        <v>7921</v>
      </c>
      <c r="E315" s="62">
        <v>2</v>
      </c>
    </row>
    <row r="316" spans="1:5" ht="14.4" x14ac:dyDescent="0.3">
      <c r="A316" s="60">
        <v>2201001</v>
      </c>
      <c r="B316" s="64" t="s">
        <v>652</v>
      </c>
      <c r="C316" s="65"/>
      <c r="D316" s="63" t="s">
        <v>7921</v>
      </c>
      <c r="E316" s="62">
        <v>2</v>
      </c>
    </row>
    <row r="317" spans="1:5" ht="14.4" x14ac:dyDescent="0.3">
      <c r="A317" s="60">
        <v>2201002</v>
      </c>
      <c r="B317" s="64" t="s">
        <v>653</v>
      </c>
      <c r="C317" s="65"/>
      <c r="D317" s="63" t="s">
        <v>7921</v>
      </c>
      <c r="E317" s="62">
        <v>2</v>
      </c>
    </row>
    <row r="318" spans="1:5" ht="14.4" x14ac:dyDescent="0.3">
      <c r="A318" s="60">
        <v>2202001</v>
      </c>
      <c r="B318" s="64" t="s">
        <v>654</v>
      </c>
      <c r="C318" s="65"/>
      <c r="D318" s="63" t="s">
        <v>7921</v>
      </c>
      <c r="E318" s="62">
        <v>2</v>
      </c>
    </row>
    <row r="319" spans="1:5" ht="14.4" x14ac:dyDescent="0.3">
      <c r="A319" s="60">
        <v>2202002</v>
      </c>
      <c r="B319" s="64" t="s">
        <v>655</v>
      </c>
      <c r="C319" s="65"/>
      <c r="D319" s="63" t="s">
        <v>7921</v>
      </c>
      <c r="E319" s="62">
        <v>2</v>
      </c>
    </row>
    <row r="320" spans="1:5" ht="14.4" x14ac:dyDescent="0.3">
      <c r="A320" s="60">
        <v>2203001</v>
      </c>
      <c r="B320" s="64" t="s">
        <v>656</v>
      </c>
      <c r="C320" s="62"/>
      <c r="D320" s="63" t="s">
        <v>7921</v>
      </c>
      <c r="E320" s="62">
        <v>2</v>
      </c>
    </row>
    <row r="321" spans="1:5" ht="14.4" x14ac:dyDescent="0.3">
      <c r="A321" s="60">
        <v>2203002</v>
      </c>
      <c r="B321" s="64" t="s">
        <v>657</v>
      </c>
      <c r="C321" s="62"/>
      <c r="D321" s="63" t="s">
        <v>7921</v>
      </c>
      <c r="E321" s="62">
        <v>2</v>
      </c>
    </row>
    <row r="322" spans="1:5" ht="14.4" x14ac:dyDescent="0.3">
      <c r="A322" s="60">
        <v>2204001</v>
      </c>
      <c r="B322" s="64" t="s">
        <v>658</v>
      </c>
      <c r="C322" s="62"/>
      <c r="D322" s="63" t="s">
        <v>7921</v>
      </c>
      <c r="E322" s="62">
        <v>2</v>
      </c>
    </row>
    <row r="323" spans="1:5" ht="14.4" x14ac:dyDescent="0.3">
      <c r="A323" s="60">
        <v>2204002</v>
      </c>
      <c r="B323" s="64" t="s">
        <v>659</v>
      </c>
      <c r="C323" s="62"/>
      <c r="D323" s="63" t="s">
        <v>7921</v>
      </c>
      <c r="E323" s="62">
        <v>2</v>
      </c>
    </row>
    <row r="324" spans="1:5" ht="14.4" x14ac:dyDescent="0.3">
      <c r="A324" s="60">
        <v>2205001</v>
      </c>
      <c r="B324" s="64" t="s">
        <v>660</v>
      </c>
      <c r="C324" s="62"/>
      <c r="D324" s="63" t="s">
        <v>7921</v>
      </c>
      <c r="E324" s="62">
        <v>2</v>
      </c>
    </row>
    <row r="325" spans="1:5" ht="14.4" x14ac:dyDescent="0.3">
      <c r="A325" s="60">
        <v>2205002</v>
      </c>
      <c r="B325" s="64" t="s">
        <v>661</v>
      </c>
      <c r="C325" s="67"/>
      <c r="D325" s="63" t="s">
        <v>7921</v>
      </c>
      <c r="E325" s="62">
        <v>2</v>
      </c>
    </row>
    <row r="326" spans="1:5" ht="14.4" x14ac:dyDescent="0.3">
      <c r="A326" s="60">
        <v>2206001</v>
      </c>
      <c r="B326" s="64" t="s">
        <v>662</v>
      </c>
      <c r="C326" s="67"/>
      <c r="D326" s="63" t="s">
        <v>7921</v>
      </c>
      <c r="E326" s="62">
        <v>2</v>
      </c>
    </row>
    <row r="327" spans="1:5" ht="14.4" x14ac:dyDescent="0.3">
      <c r="A327" s="60">
        <v>2206002</v>
      </c>
      <c r="B327" s="64" t="s">
        <v>663</v>
      </c>
      <c r="C327" s="67"/>
      <c r="D327" s="63" t="s">
        <v>7921</v>
      </c>
      <c r="E327" s="62">
        <v>2</v>
      </c>
    </row>
    <row r="328" spans="1:5" ht="14.4" x14ac:dyDescent="0.3">
      <c r="A328" s="60">
        <v>2207001</v>
      </c>
      <c r="B328" s="64" t="s">
        <v>664</v>
      </c>
      <c r="C328" s="67"/>
      <c r="D328" s="63" t="s">
        <v>7921</v>
      </c>
      <c r="E328" s="62">
        <v>2</v>
      </c>
    </row>
    <row r="329" spans="1:5" ht="14.4" x14ac:dyDescent="0.3">
      <c r="A329" s="60">
        <v>2208001</v>
      </c>
      <c r="B329" s="64" t="s">
        <v>665</v>
      </c>
      <c r="C329" s="67"/>
      <c r="D329" s="63" t="s">
        <v>7921</v>
      </c>
      <c r="E329" s="62">
        <v>2</v>
      </c>
    </row>
    <row r="330" spans="1:5" ht="14.4" x14ac:dyDescent="0.3">
      <c r="A330" s="60">
        <v>2209001</v>
      </c>
      <c r="B330" s="64" t="s">
        <v>666</v>
      </c>
      <c r="C330" s="67"/>
      <c r="D330" s="63" t="s">
        <v>7921</v>
      </c>
      <c r="E330" s="62">
        <v>2</v>
      </c>
    </row>
    <row r="331" spans="1:5" ht="14.4" x14ac:dyDescent="0.3">
      <c r="A331" s="60">
        <v>2209002</v>
      </c>
      <c r="B331" s="64" t="s">
        <v>667</v>
      </c>
      <c r="C331" s="67"/>
      <c r="D331" s="63" t="s">
        <v>7921</v>
      </c>
      <c r="E331" s="62">
        <v>2</v>
      </c>
    </row>
    <row r="332" spans="1:5" ht="14.4" x14ac:dyDescent="0.3">
      <c r="A332" s="60">
        <v>2210001</v>
      </c>
      <c r="B332" s="64" t="s">
        <v>668</v>
      </c>
      <c r="C332" s="67"/>
      <c r="D332" s="63" t="s">
        <v>7921</v>
      </c>
      <c r="E332" s="62">
        <v>2</v>
      </c>
    </row>
    <row r="333" spans="1:5" ht="14.4" x14ac:dyDescent="0.3">
      <c r="A333" s="60">
        <v>2210002</v>
      </c>
      <c r="B333" s="64" t="s">
        <v>669</v>
      </c>
      <c r="C333" s="67"/>
      <c r="D333" s="63" t="s">
        <v>7921</v>
      </c>
      <c r="E333" s="62">
        <v>2</v>
      </c>
    </row>
    <row r="334" spans="1:5" ht="14.4" x14ac:dyDescent="0.3">
      <c r="A334" s="60">
        <v>2211001</v>
      </c>
      <c r="B334" s="64" t="s">
        <v>670</v>
      </c>
      <c r="C334" s="67"/>
      <c r="D334" s="63" t="s">
        <v>7921</v>
      </c>
      <c r="E334" s="62">
        <v>2</v>
      </c>
    </row>
    <row r="335" spans="1:5" ht="14.4" x14ac:dyDescent="0.3">
      <c r="A335" s="60">
        <v>2211002</v>
      </c>
      <c r="B335" s="64" t="s">
        <v>671</v>
      </c>
      <c r="C335" s="67"/>
      <c r="D335" s="63" t="s">
        <v>7921</v>
      </c>
      <c r="E335" s="62">
        <v>2</v>
      </c>
    </row>
    <row r="336" spans="1:5" ht="14.4" x14ac:dyDescent="0.3">
      <c r="A336" s="60">
        <v>2212001</v>
      </c>
      <c r="B336" s="64" t="s">
        <v>672</v>
      </c>
      <c r="C336" s="67"/>
      <c r="D336" s="63" t="s">
        <v>7921</v>
      </c>
      <c r="E336" s="62">
        <v>2</v>
      </c>
    </row>
    <row r="337" spans="1:5" ht="14.4" x14ac:dyDescent="0.3">
      <c r="A337" s="60">
        <v>2212002</v>
      </c>
      <c r="B337" s="64" t="s">
        <v>673</v>
      </c>
      <c r="C337" s="67"/>
      <c r="D337" s="63" t="s">
        <v>7921</v>
      </c>
      <c r="E337" s="62">
        <v>2</v>
      </c>
    </row>
    <row r="338" spans="1:5" ht="14.4" x14ac:dyDescent="0.3">
      <c r="A338" s="60">
        <v>2213001</v>
      </c>
      <c r="B338" s="64" t="s">
        <v>674</v>
      </c>
      <c r="C338" s="67"/>
      <c r="D338" s="63" t="s">
        <v>7921</v>
      </c>
      <c r="E338" s="62">
        <v>2</v>
      </c>
    </row>
    <row r="339" spans="1:5" ht="14.4" x14ac:dyDescent="0.3">
      <c r="A339" s="60">
        <v>2213002</v>
      </c>
      <c r="B339" s="64" t="s">
        <v>675</v>
      </c>
      <c r="C339" s="67"/>
      <c r="D339" s="63" t="s">
        <v>7921</v>
      </c>
      <c r="E339" s="62">
        <v>2</v>
      </c>
    </row>
    <row r="340" spans="1:5" ht="14.4" x14ac:dyDescent="0.3">
      <c r="A340" s="60">
        <v>2214001</v>
      </c>
      <c r="B340" s="64" t="s">
        <v>676</v>
      </c>
      <c r="C340" s="67"/>
      <c r="D340" s="63" t="s">
        <v>7921</v>
      </c>
      <c r="E340" s="62">
        <v>2</v>
      </c>
    </row>
    <row r="341" spans="1:5" ht="14.4" x14ac:dyDescent="0.3">
      <c r="A341" s="60">
        <v>2214002</v>
      </c>
      <c r="B341" s="64" t="s">
        <v>677</v>
      </c>
      <c r="C341" s="67"/>
      <c r="D341" s="63" t="s">
        <v>7921</v>
      </c>
      <c r="E341" s="62">
        <v>2</v>
      </c>
    </row>
    <row r="342" spans="1:5" ht="14.4" x14ac:dyDescent="0.3">
      <c r="A342" s="60">
        <v>2217001</v>
      </c>
      <c r="B342" s="64" t="s">
        <v>678</v>
      </c>
      <c r="C342" s="67"/>
      <c r="D342" s="63" t="s">
        <v>7921</v>
      </c>
      <c r="E342" s="62">
        <v>2</v>
      </c>
    </row>
    <row r="343" spans="1:5" ht="14.4" x14ac:dyDescent="0.3">
      <c r="A343" s="60">
        <v>2217002</v>
      </c>
      <c r="B343" s="64" t="s">
        <v>679</v>
      </c>
      <c r="C343" s="67"/>
      <c r="D343" s="63" t="s">
        <v>7921</v>
      </c>
      <c r="E343" s="62">
        <v>2</v>
      </c>
    </row>
    <row r="344" spans="1:5" ht="14.4" x14ac:dyDescent="0.3">
      <c r="A344" s="60">
        <v>2218001</v>
      </c>
      <c r="B344" s="64" t="s">
        <v>680</v>
      </c>
      <c r="C344" s="67"/>
      <c r="D344" s="63" t="s">
        <v>7921</v>
      </c>
      <c r="E344" s="62">
        <v>2</v>
      </c>
    </row>
    <row r="345" spans="1:5" ht="14.4" x14ac:dyDescent="0.3">
      <c r="A345" s="60">
        <v>2218002</v>
      </c>
      <c r="B345" s="64" t="s">
        <v>681</v>
      </c>
      <c r="C345" s="67"/>
      <c r="D345" s="63" t="s">
        <v>7921</v>
      </c>
      <c r="E345" s="62">
        <v>2</v>
      </c>
    </row>
    <row r="346" spans="1:5" ht="14.4" x14ac:dyDescent="0.3">
      <c r="A346" s="60">
        <v>2221001</v>
      </c>
      <c r="B346" s="64" t="s">
        <v>682</v>
      </c>
      <c r="C346" s="67"/>
      <c r="D346" s="63" t="s">
        <v>7921</v>
      </c>
      <c r="E346" s="62">
        <v>2</v>
      </c>
    </row>
    <row r="347" spans="1:5" ht="14.4" x14ac:dyDescent="0.3">
      <c r="A347" s="60">
        <v>2222001</v>
      </c>
      <c r="B347" s="64" t="s">
        <v>683</v>
      </c>
      <c r="C347" s="67"/>
      <c r="D347" s="63" t="s">
        <v>7921</v>
      </c>
      <c r="E347" s="62">
        <v>2</v>
      </c>
    </row>
    <row r="348" spans="1:5" ht="14.4" x14ac:dyDescent="0.3">
      <c r="A348" s="60">
        <v>2223001</v>
      </c>
      <c r="B348" s="64" t="s">
        <v>684</v>
      </c>
      <c r="C348" s="67"/>
      <c r="D348" s="63" t="s">
        <v>7921</v>
      </c>
      <c r="E348" s="62">
        <v>2</v>
      </c>
    </row>
    <row r="349" spans="1:5" ht="14.4" x14ac:dyDescent="0.3">
      <c r="A349" s="60">
        <v>2223002</v>
      </c>
      <c r="B349" s="64" t="s">
        <v>685</v>
      </c>
      <c r="C349" s="67"/>
      <c r="D349" s="63" t="s">
        <v>7921</v>
      </c>
      <c r="E349" s="62">
        <v>2</v>
      </c>
    </row>
    <row r="350" spans="1:5" ht="14.4" x14ac:dyDescent="0.3">
      <c r="A350" s="60">
        <v>2224001</v>
      </c>
      <c r="B350" s="64" t="s">
        <v>686</v>
      </c>
      <c r="C350" s="67"/>
      <c r="D350" s="63" t="s">
        <v>7921</v>
      </c>
      <c r="E350" s="62">
        <v>2</v>
      </c>
    </row>
    <row r="351" spans="1:5" ht="14.4" x14ac:dyDescent="0.3">
      <c r="A351" s="60">
        <v>2224002</v>
      </c>
      <c r="B351" s="64" t="s">
        <v>687</v>
      </c>
      <c r="C351" s="67"/>
      <c r="D351" s="63" t="s">
        <v>7921</v>
      </c>
      <c r="E351" s="62">
        <v>2</v>
      </c>
    </row>
    <row r="352" spans="1:5" ht="14.4" x14ac:dyDescent="0.3">
      <c r="A352" s="60">
        <v>2225001</v>
      </c>
      <c r="B352" s="64" t="s">
        <v>688</v>
      </c>
      <c r="C352" s="62"/>
      <c r="D352" s="63" t="s">
        <v>7921</v>
      </c>
      <c r="E352" s="62">
        <v>2</v>
      </c>
    </row>
    <row r="353" spans="1:5" ht="14.4" x14ac:dyDescent="0.3">
      <c r="A353" s="60">
        <v>2225002</v>
      </c>
      <c r="B353" s="64" t="s">
        <v>689</v>
      </c>
      <c r="C353" s="62"/>
      <c r="D353" s="63" t="s">
        <v>7921</v>
      </c>
      <c r="E353" s="62">
        <v>2</v>
      </c>
    </row>
    <row r="354" spans="1:5" ht="14.4" x14ac:dyDescent="0.3">
      <c r="A354" s="60">
        <v>2226001</v>
      </c>
      <c r="B354" s="64" t="s">
        <v>690</v>
      </c>
      <c r="C354" s="62"/>
      <c r="D354" s="63" t="s">
        <v>7921</v>
      </c>
      <c r="E354" s="62">
        <v>2</v>
      </c>
    </row>
    <row r="355" spans="1:5" ht="14.4" x14ac:dyDescent="0.3">
      <c r="A355" s="60">
        <v>2226002</v>
      </c>
      <c r="B355" s="64" t="s">
        <v>691</v>
      </c>
      <c r="C355" s="62"/>
      <c r="D355" s="63" t="s">
        <v>7921</v>
      </c>
      <c r="E355" s="62">
        <v>2</v>
      </c>
    </row>
    <row r="356" spans="1:5" ht="14.4" x14ac:dyDescent="0.3">
      <c r="A356" s="60">
        <v>2227001</v>
      </c>
      <c r="B356" s="64" t="s">
        <v>692</v>
      </c>
      <c r="C356" s="62"/>
      <c r="D356" s="63" t="s">
        <v>7921</v>
      </c>
      <c r="E356" s="62">
        <v>2</v>
      </c>
    </row>
    <row r="357" spans="1:5" ht="14.4" x14ac:dyDescent="0.3">
      <c r="A357" s="60">
        <v>2227002</v>
      </c>
      <c r="B357" s="64" t="s">
        <v>693</v>
      </c>
      <c r="C357" s="62"/>
      <c r="D357" s="63" t="s">
        <v>7921</v>
      </c>
      <c r="E357" s="62">
        <v>2</v>
      </c>
    </row>
    <row r="358" spans="1:5" ht="14.4" x14ac:dyDescent="0.3">
      <c r="A358" s="60">
        <v>2229001</v>
      </c>
      <c r="B358" s="64" t="s">
        <v>694</v>
      </c>
      <c r="C358" s="62"/>
      <c r="D358" s="63" t="s">
        <v>7921</v>
      </c>
      <c r="E358" s="62">
        <v>2</v>
      </c>
    </row>
    <row r="359" spans="1:5" ht="14.4" x14ac:dyDescent="0.3">
      <c r="A359" s="60">
        <v>2229002</v>
      </c>
      <c r="B359" s="64" t="s">
        <v>695</v>
      </c>
      <c r="C359" s="62"/>
      <c r="D359" s="63" t="s">
        <v>7921</v>
      </c>
      <c r="E359" s="62">
        <v>2</v>
      </c>
    </row>
    <row r="360" spans="1:5" ht="14.4" x14ac:dyDescent="0.3">
      <c r="A360" s="60">
        <v>2231001</v>
      </c>
      <c r="B360" s="64" t="s">
        <v>696</v>
      </c>
      <c r="C360" s="62"/>
      <c r="D360" s="63" t="s">
        <v>7921</v>
      </c>
      <c r="E360" s="62">
        <v>2</v>
      </c>
    </row>
    <row r="361" spans="1:5" ht="14.4" x14ac:dyDescent="0.3">
      <c r="A361" s="60">
        <v>2231002</v>
      </c>
      <c r="B361" s="64" t="s">
        <v>697</v>
      </c>
      <c r="C361" s="62"/>
      <c r="D361" s="63" t="s">
        <v>7921</v>
      </c>
      <c r="E361" s="62">
        <v>2</v>
      </c>
    </row>
    <row r="362" spans="1:5" ht="14.4" x14ac:dyDescent="0.3">
      <c r="A362" s="60">
        <v>2233001</v>
      </c>
      <c r="B362" s="64" t="s">
        <v>698</v>
      </c>
      <c r="C362" s="62"/>
      <c r="D362" s="63" t="s">
        <v>7921</v>
      </c>
      <c r="E362" s="62">
        <v>2</v>
      </c>
    </row>
    <row r="363" spans="1:5" ht="14.4" x14ac:dyDescent="0.3">
      <c r="A363" s="60">
        <v>2233002</v>
      </c>
      <c r="B363" s="64" t="s">
        <v>699</v>
      </c>
      <c r="C363" s="62"/>
      <c r="D363" s="63" t="s">
        <v>7921</v>
      </c>
      <c r="E363" s="62">
        <v>2</v>
      </c>
    </row>
    <row r="364" spans="1:5" ht="14.4" x14ac:dyDescent="0.3">
      <c r="A364" s="60">
        <v>2235001</v>
      </c>
      <c r="B364" s="64" t="s">
        <v>700</v>
      </c>
      <c r="C364" s="62"/>
      <c r="D364" s="63" t="s">
        <v>7921</v>
      </c>
      <c r="E364" s="62">
        <v>2</v>
      </c>
    </row>
    <row r="365" spans="1:5" ht="14.4" x14ac:dyDescent="0.3">
      <c r="A365" s="60">
        <v>2236001</v>
      </c>
      <c r="B365" s="64" t="s">
        <v>701</v>
      </c>
      <c r="C365" s="62"/>
      <c r="D365" s="63" t="s">
        <v>7921</v>
      </c>
      <c r="E365" s="62">
        <v>2</v>
      </c>
    </row>
    <row r="366" spans="1:5" ht="14.4" x14ac:dyDescent="0.3">
      <c r="A366" s="60">
        <v>2237001</v>
      </c>
      <c r="B366" s="64" t="s">
        <v>702</v>
      </c>
      <c r="C366" s="62"/>
      <c r="D366" s="63" t="s">
        <v>7921</v>
      </c>
      <c r="E366" s="62">
        <v>2</v>
      </c>
    </row>
    <row r="367" spans="1:5" ht="14.4" x14ac:dyDescent="0.3">
      <c r="A367" s="60">
        <v>2237002</v>
      </c>
      <c r="B367" s="64" t="s">
        <v>703</v>
      </c>
      <c r="C367" s="62"/>
      <c r="D367" s="63" t="s">
        <v>7921</v>
      </c>
      <c r="E367" s="62">
        <v>2</v>
      </c>
    </row>
    <row r="368" spans="1:5" ht="14.4" x14ac:dyDescent="0.3">
      <c r="A368" s="60">
        <v>2238001</v>
      </c>
      <c r="B368" s="64" t="s">
        <v>704</v>
      </c>
      <c r="C368" s="62"/>
      <c r="D368" s="63" t="s">
        <v>7921</v>
      </c>
      <c r="E368" s="62">
        <v>2</v>
      </c>
    </row>
    <row r="369" spans="1:5" ht="14.4" x14ac:dyDescent="0.3">
      <c r="A369" s="60">
        <v>2238002</v>
      </c>
      <c r="B369" s="64" t="s">
        <v>705</v>
      </c>
      <c r="C369" s="62"/>
      <c r="D369" s="63" t="s">
        <v>7921</v>
      </c>
      <c r="E369" s="62">
        <v>2</v>
      </c>
    </row>
    <row r="370" spans="1:5" ht="14.4" x14ac:dyDescent="0.3">
      <c r="A370" s="60">
        <v>2239001</v>
      </c>
      <c r="B370" s="64" t="s">
        <v>706</v>
      </c>
      <c r="C370" s="62"/>
      <c r="D370" s="63" t="s">
        <v>7921</v>
      </c>
      <c r="E370" s="62">
        <v>2</v>
      </c>
    </row>
    <row r="371" spans="1:5" ht="14.4" x14ac:dyDescent="0.3">
      <c r="A371" s="60">
        <v>2239002</v>
      </c>
      <c r="B371" s="64" t="s">
        <v>707</v>
      </c>
      <c r="C371" s="62"/>
      <c r="D371" s="63" t="s">
        <v>7921</v>
      </c>
      <c r="E371" s="62">
        <v>2</v>
      </c>
    </row>
    <row r="372" spans="1:5" ht="14.4" x14ac:dyDescent="0.3">
      <c r="A372" s="60">
        <v>2240001</v>
      </c>
      <c r="B372" s="64" t="s">
        <v>708</v>
      </c>
      <c r="C372" s="62"/>
      <c r="D372" s="63" t="s">
        <v>7921</v>
      </c>
      <c r="E372" s="62">
        <v>2</v>
      </c>
    </row>
    <row r="373" spans="1:5" ht="14.4" x14ac:dyDescent="0.3">
      <c r="A373" s="60">
        <v>2240002</v>
      </c>
      <c r="B373" s="64" t="s">
        <v>709</v>
      </c>
      <c r="C373" s="62"/>
      <c r="D373" s="63" t="s">
        <v>7921</v>
      </c>
      <c r="E373" s="62">
        <v>2</v>
      </c>
    </row>
    <row r="374" spans="1:5" ht="14.4" x14ac:dyDescent="0.3">
      <c r="A374" s="60">
        <v>2241001</v>
      </c>
      <c r="B374" s="64" t="s">
        <v>710</v>
      </c>
      <c r="C374" s="62"/>
      <c r="D374" s="63" t="s">
        <v>7921</v>
      </c>
      <c r="E374" s="62">
        <v>2</v>
      </c>
    </row>
    <row r="375" spans="1:5" ht="14.4" x14ac:dyDescent="0.3">
      <c r="A375" s="60">
        <v>2241002</v>
      </c>
      <c r="B375" s="64" t="s">
        <v>711</v>
      </c>
      <c r="C375" s="62"/>
      <c r="D375" s="63" t="s">
        <v>7921</v>
      </c>
      <c r="E375" s="62">
        <v>2</v>
      </c>
    </row>
    <row r="376" spans="1:5" ht="14.4" x14ac:dyDescent="0.3">
      <c r="A376" s="60">
        <v>2242001</v>
      </c>
      <c r="B376" s="64" t="s">
        <v>712</v>
      </c>
      <c r="C376" s="62"/>
      <c r="D376" s="63" t="s">
        <v>7921</v>
      </c>
      <c r="E376" s="62">
        <v>2</v>
      </c>
    </row>
    <row r="377" spans="1:5" ht="14.4" x14ac:dyDescent="0.3">
      <c r="A377" s="60">
        <v>2242002</v>
      </c>
      <c r="B377" s="64" t="s">
        <v>713</v>
      </c>
      <c r="C377" s="62"/>
      <c r="D377" s="63" t="s">
        <v>7921</v>
      </c>
      <c r="E377" s="62">
        <v>2</v>
      </c>
    </row>
    <row r="378" spans="1:5" ht="14.4" x14ac:dyDescent="0.3">
      <c r="A378" s="60">
        <v>2245001</v>
      </c>
      <c r="B378" s="64" t="s">
        <v>714</v>
      </c>
      <c r="C378" s="62"/>
      <c r="D378" s="63" t="s">
        <v>7921</v>
      </c>
      <c r="E378" s="62">
        <v>2</v>
      </c>
    </row>
    <row r="379" spans="1:5" ht="14.4" x14ac:dyDescent="0.3">
      <c r="A379" s="60">
        <v>2245002</v>
      </c>
      <c r="B379" s="64" t="s">
        <v>715</v>
      </c>
      <c r="C379" s="62"/>
      <c r="D379" s="63" t="s">
        <v>7921</v>
      </c>
      <c r="E379" s="62">
        <v>2</v>
      </c>
    </row>
    <row r="380" spans="1:5" ht="14.4" x14ac:dyDescent="0.3">
      <c r="A380" s="60">
        <v>2246001</v>
      </c>
      <c r="B380" s="64" t="s">
        <v>716</v>
      </c>
      <c r="C380" s="62"/>
      <c r="D380" s="63" t="s">
        <v>7921</v>
      </c>
      <c r="E380" s="62">
        <v>2</v>
      </c>
    </row>
    <row r="381" spans="1:5" ht="14.4" x14ac:dyDescent="0.3">
      <c r="A381" s="60">
        <v>2246002</v>
      </c>
      <c r="B381" s="64" t="s">
        <v>717</v>
      </c>
      <c r="C381" s="62"/>
      <c r="D381" s="63" t="s">
        <v>7921</v>
      </c>
      <c r="E381" s="62">
        <v>2</v>
      </c>
    </row>
    <row r="382" spans="1:5" ht="14.4" x14ac:dyDescent="0.3">
      <c r="A382" s="60">
        <v>2249001</v>
      </c>
      <c r="B382" s="64" t="s">
        <v>718</v>
      </c>
      <c r="C382" s="62"/>
      <c r="D382" s="63" t="s">
        <v>7921</v>
      </c>
      <c r="E382" s="62">
        <v>2</v>
      </c>
    </row>
    <row r="383" spans="1:5" ht="14.4" x14ac:dyDescent="0.3">
      <c r="A383" s="60">
        <v>2250001</v>
      </c>
      <c r="B383" s="64" t="s">
        <v>719</v>
      </c>
      <c r="C383" s="62"/>
      <c r="D383" s="63" t="s">
        <v>7921</v>
      </c>
      <c r="E383" s="62">
        <v>2</v>
      </c>
    </row>
    <row r="384" spans="1:5" ht="14.4" x14ac:dyDescent="0.3">
      <c r="A384" s="60">
        <v>2251001</v>
      </c>
      <c r="B384" s="64" t="s">
        <v>720</v>
      </c>
      <c r="C384" s="62"/>
      <c r="D384" s="63" t="s">
        <v>7921</v>
      </c>
      <c r="E384" s="62">
        <v>2</v>
      </c>
    </row>
    <row r="385" spans="1:5" ht="14.4" x14ac:dyDescent="0.3">
      <c r="A385" s="60">
        <v>2251002</v>
      </c>
      <c r="B385" s="64" t="s">
        <v>721</v>
      </c>
      <c r="C385" s="62"/>
      <c r="D385" s="63" t="s">
        <v>7921</v>
      </c>
      <c r="E385" s="62">
        <v>2</v>
      </c>
    </row>
    <row r="386" spans="1:5" ht="14.4" x14ac:dyDescent="0.3">
      <c r="A386" s="60">
        <v>2252001</v>
      </c>
      <c r="B386" s="64" t="s">
        <v>722</v>
      </c>
      <c r="C386" s="62"/>
      <c r="D386" s="63" t="s">
        <v>7921</v>
      </c>
      <c r="E386" s="62">
        <v>2</v>
      </c>
    </row>
    <row r="387" spans="1:5" ht="14.4" x14ac:dyDescent="0.3">
      <c r="A387" s="60">
        <v>2252002</v>
      </c>
      <c r="B387" s="64" t="s">
        <v>723</v>
      </c>
      <c r="C387" s="62"/>
      <c r="D387" s="63" t="s">
        <v>7921</v>
      </c>
      <c r="E387" s="62">
        <v>2</v>
      </c>
    </row>
    <row r="388" spans="1:5" ht="14.4" x14ac:dyDescent="0.3">
      <c r="A388" s="60">
        <v>2253001</v>
      </c>
      <c r="B388" s="64" t="s">
        <v>724</v>
      </c>
      <c r="C388" s="62"/>
      <c r="D388" s="63" t="s">
        <v>7921</v>
      </c>
      <c r="E388" s="62">
        <v>2</v>
      </c>
    </row>
    <row r="389" spans="1:5" ht="14.4" x14ac:dyDescent="0.3">
      <c r="A389" s="60">
        <v>2253002</v>
      </c>
      <c r="B389" s="64" t="s">
        <v>725</v>
      </c>
      <c r="C389" s="62"/>
      <c r="D389" s="63" t="s">
        <v>7921</v>
      </c>
      <c r="E389" s="62">
        <v>2</v>
      </c>
    </row>
    <row r="390" spans="1:5" ht="14.4" x14ac:dyDescent="0.3">
      <c r="A390" s="60">
        <v>2254001</v>
      </c>
      <c r="B390" s="64" t="s">
        <v>726</v>
      </c>
      <c r="C390" s="62"/>
      <c r="D390" s="63" t="s">
        <v>7921</v>
      </c>
      <c r="E390" s="62">
        <v>2</v>
      </c>
    </row>
    <row r="391" spans="1:5" ht="14.4" x14ac:dyDescent="0.3">
      <c r="A391" s="60">
        <v>2254002</v>
      </c>
      <c r="B391" s="64" t="s">
        <v>727</v>
      </c>
      <c r="C391" s="62"/>
      <c r="D391" s="63" t="s">
        <v>7921</v>
      </c>
      <c r="E391" s="62">
        <v>2</v>
      </c>
    </row>
    <row r="392" spans="1:5" ht="14.4" x14ac:dyDescent="0.3">
      <c r="A392" s="60">
        <v>2255001</v>
      </c>
      <c r="B392" s="64" t="s">
        <v>728</v>
      </c>
      <c r="C392" s="62"/>
      <c r="D392" s="63" t="s">
        <v>7921</v>
      </c>
      <c r="E392" s="62">
        <v>2</v>
      </c>
    </row>
    <row r="393" spans="1:5" ht="14.4" x14ac:dyDescent="0.3">
      <c r="A393" s="60">
        <v>2255002</v>
      </c>
      <c r="B393" s="64" t="s">
        <v>729</v>
      </c>
      <c r="C393" s="62"/>
      <c r="D393" s="63" t="s">
        <v>7921</v>
      </c>
      <c r="E393" s="62">
        <v>2</v>
      </c>
    </row>
    <row r="394" spans="1:5" ht="14.4" x14ac:dyDescent="0.3">
      <c r="A394" s="60">
        <v>2256001</v>
      </c>
      <c r="B394" s="64" t="s">
        <v>730</v>
      </c>
      <c r="C394" s="62"/>
      <c r="D394" s="63" t="s">
        <v>7921</v>
      </c>
      <c r="E394" s="62">
        <v>2</v>
      </c>
    </row>
    <row r="395" spans="1:5" ht="14.4" x14ac:dyDescent="0.3">
      <c r="A395" s="60">
        <v>2256002</v>
      </c>
      <c r="B395" s="64" t="s">
        <v>731</v>
      </c>
      <c r="C395" s="62"/>
      <c r="D395" s="63" t="s">
        <v>7921</v>
      </c>
      <c r="E395" s="62">
        <v>2</v>
      </c>
    </row>
    <row r="396" spans="1:5" ht="14.4" x14ac:dyDescent="0.3">
      <c r="A396" s="60">
        <v>2259001</v>
      </c>
      <c r="B396" s="64" t="s">
        <v>732</v>
      </c>
      <c r="C396" s="62"/>
      <c r="D396" s="63" t="s">
        <v>7921</v>
      </c>
      <c r="E396" s="62">
        <v>2</v>
      </c>
    </row>
    <row r="397" spans="1:5" ht="14.4" x14ac:dyDescent="0.3">
      <c r="A397" s="60">
        <v>2259002</v>
      </c>
      <c r="B397" s="64" t="s">
        <v>733</v>
      </c>
      <c r="C397" s="62"/>
      <c r="D397" s="63" t="s">
        <v>7921</v>
      </c>
      <c r="E397" s="62">
        <v>2</v>
      </c>
    </row>
    <row r="398" spans="1:5" ht="14.4" x14ac:dyDescent="0.3">
      <c r="A398" s="60">
        <v>2260001</v>
      </c>
      <c r="B398" s="64" t="s">
        <v>734</v>
      </c>
      <c r="C398" s="62"/>
      <c r="D398" s="63" t="s">
        <v>7921</v>
      </c>
      <c r="E398" s="62">
        <v>2</v>
      </c>
    </row>
    <row r="399" spans="1:5" ht="14.4" x14ac:dyDescent="0.3">
      <c r="A399" s="60">
        <v>2260002</v>
      </c>
      <c r="B399" s="64" t="s">
        <v>735</v>
      </c>
      <c r="C399" s="62"/>
      <c r="D399" s="63" t="s">
        <v>7921</v>
      </c>
      <c r="E399" s="62">
        <v>2</v>
      </c>
    </row>
    <row r="400" spans="1:5" ht="14.4" x14ac:dyDescent="0.3">
      <c r="A400" s="60">
        <v>2263001</v>
      </c>
      <c r="B400" s="64" t="s">
        <v>736</v>
      </c>
      <c r="C400" s="62"/>
      <c r="D400" s="63" t="s">
        <v>7921</v>
      </c>
      <c r="E400" s="62">
        <v>2</v>
      </c>
    </row>
    <row r="401" spans="1:5" ht="14.4" x14ac:dyDescent="0.3">
      <c r="A401" s="60">
        <v>2264001</v>
      </c>
      <c r="B401" s="64" t="s">
        <v>737</v>
      </c>
      <c r="C401" s="62"/>
      <c r="D401" s="63" t="s">
        <v>7921</v>
      </c>
      <c r="E401" s="62">
        <v>2</v>
      </c>
    </row>
    <row r="402" spans="1:5" ht="14.4" x14ac:dyDescent="0.3">
      <c r="A402" s="60">
        <v>2265001</v>
      </c>
      <c r="B402" s="64" t="s">
        <v>738</v>
      </c>
      <c r="C402" s="62"/>
      <c r="D402" s="63" t="s">
        <v>7921</v>
      </c>
      <c r="E402" s="62">
        <v>2</v>
      </c>
    </row>
    <row r="403" spans="1:5" ht="14.4" x14ac:dyDescent="0.3">
      <c r="A403" s="60">
        <v>2265002</v>
      </c>
      <c r="B403" s="64" t="s">
        <v>739</v>
      </c>
      <c r="C403" s="62"/>
      <c r="D403" s="63" t="s">
        <v>7921</v>
      </c>
      <c r="E403" s="62">
        <v>2</v>
      </c>
    </row>
    <row r="404" spans="1:5" ht="14.4" x14ac:dyDescent="0.3">
      <c r="A404" s="60">
        <v>2266001</v>
      </c>
      <c r="B404" s="64" t="s">
        <v>740</v>
      </c>
      <c r="C404" s="62"/>
      <c r="D404" s="63" t="s">
        <v>7921</v>
      </c>
      <c r="E404" s="62">
        <v>2</v>
      </c>
    </row>
    <row r="405" spans="1:5" ht="14.4" x14ac:dyDescent="0.3">
      <c r="A405" s="60">
        <v>2266002</v>
      </c>
      <c r="B405" s="64" t="s">
        <v>741</v>
      </c>
      <c r="C405" s="62"/>
      <c r="D405" s="63" t="s">
        <v>7921</v>
      </c>
      <c r="E405" s="62">
        <v>2</v>
      </c>
    </row>
    <row r="406" spans="1:5" ht="14.4" x14ac:dyDescent="0.3">
      <c r="A406" s="60">
        <v>2267001</v>
      </c>
      <c r="B406" s="64" t="s">
        <v>742</v>
      </c>
      <c r="C406" s="62"/>
      <c r="D406" s="63" t="s">
        <v>7921</v>
      </c>
      <c r="E406" s="62">
        <v>2</v>
      </c>
    </row>
    <row r="407" spans="1:5" ht="14.4" x14ac:dyDescent="0.3">
      <c r="A407" s="60">
        <v>2267002</v>
      </c>
      <c r="B407" s="64" t="s">
        <v>743</v>
      </c>
      <c r="C407" s="62"/>
      <c r="D407" s="63" t="s">
        <v>7921</v>
      </c>
      <c r="E407" s="62">
        <v>2</v>
      </c>
    </row>
    <row r="408" spans="1:5" ht="14.4" x14ac:dyDescent="0.3">
      <c r="A408" s="60">
        <v>2268001</v>
      </c>
      <c r="B408" s="64" t="s">
        <v>744</v>
      </c>
      <c r="C408" s="62"/>
      <c r="D408" s="63" t="s">
        <v>7921</v>
      </c>
      <c r="E408" s="62">
        <v>2</v>
      </c>
    </row>
    <row r="409" spans="1:5" ht="14.4" x14ac:dyDescent="0.3">
      <c r="A409" s="60">
        <v>2268002</v>
      </c>
      <c r="B409" s="64" t="s">
        <v>745</v>
      </c>
      <c r="C409" s="62"/>
      <c r="D409" s="63" t="s">
        <v>7921</v>
      </c>
      <c r="E409" s="62">
        <v>2</v>
      </c>
    </row>
    <row r="410" spans="1:5" ht="14.4" x14ac:dyDescent="0.3">
      <c r="A410" s="60">
        <v>2269001</v>
      </c>
      <c r="B410" s="64" t="s">
        <v>746</v>
      </c>
      <c r="C410" s="62"/>
      <c r="D410" s="63" t="s">
        <v>7921</v>
      </c>
      <c r="E410" s="62">
        <v>2</v>
      </c>
    </row>
    <row r="411" spans="1:5" ht="14.4" x14ac:dyDescent="0.3">
      <c r="A411" s="60">
        <v>2269002</v>
      </c>
      <c r="B411" s="64" t="s">
        <v>747</v>
      </c>
      <c r="C411" s="62"/>
      <c r="D411" s="63" t="s">
        <v>7921</v>
      </c>
      <c r="E411" s="62">
        <v>2</v>
      </c>
    </row>
    <row r="412" spans="1:5" ht="14.4" x14ac:dyDescent="0.3">
      <c r="A412" s="60">
        <v>2270001</v>
      </c>
      <c r="B412" s="64" t="s">
        <v>748</v>
      </c>
      <c r="C412" s="62"/>
      <c r="D412" s="63" t="s">
        <v>7921</v>
      </c>
      <c r="E412" s="62">
        <v>2</v>
      </c>
    </row>
    <row r="413" spans="1:5" ht="14.4" x14ac:dyDescent="0.3">
      <c r="A413" s="60">
        <v>2270002</v>
      </c>
      <c r="B413" s="64" t="s">
        <v>749</v>
      </c>
      <c r="C413" s="62"/>
      <c r="D413" s="63" t="s">
        <v>7921</v>
      </c>
      <c r="E413" s="62">
        <v>2</v>
      </c>
    </row>
    <row r="414" spans="1:5" ht="14.4" x14ac:dyDescent="0.3">
      <c r="A414" s="60">
        <v>2273001</v>
      </c>
      <c r="B414" s="64" t="s">
        <v>750</v>
      </c>
      <c r="C414" s="62"/>
      <c r="D414" s="63" t="s">
        <v>7921</v>
      </c>
      <c r="E414" s="62">
        <v>2</v>
      </c>
    </row>
    <row r="415" spans="1:5" ht="14.4" x14ac:dyDescent="0.3">
      <c r="A415" s="60">
        <v>2273002</v>
      </c>
      <c r="B415" s="64" t="s">
        <v>751</v>
      </c>
      <c r="C415" s="62"/>
      <c r="D415" s="63" t="s">
        <v>7921</v>
      </c>
      <c r="E415" s="62">
        <v>2</v>
      </c>
    </row>
    <row r="416" spans="1:5" ht="14.4" x14ac:dyDescent="0.3">
      <c r="A416" s="60">
        <v>2274001</v>
      </c>
      <c r="B416" s="64" t="s">
        <v>752</v>
      </c>
      <c r="C416" s="62"/>
      <c r="D416" s="63" t="s">
        <v>7921</v>
      </c>
      <c r="E416" s="62">
        <v>2</v>
      </c>
    </row>
    <row r="417" spans="1:5" ht="14.4" x14ac:dyDescent="0.3">
      <c r="A417" s="60">
        <v>2274002</v>
      </c>
      <c r="B417" s="64" t="s">
        <v>753</v>
      </c>
      <c r="C417" s="62"/>
      <c r="D417" s="63" t="s">
        <v>7921</v>
      </c>
      <c r="E417" s="62">
        <v>2</v>
      </c>
    </row>
    <row r="418" spans="1:5" ht="14.4" x14ac:dyDescent="0.3">
      <c r="A418" s="60">
        <v>2277001</v>
      </c>
      <c r="B418" s="64" t="s">
        <v>754</v>
      </c>
      <c r="C418" s="62"/>
      <c r="D418" s="63" t="s">
        <v>7921</v>
      </c>
      <c r="E418" s="62">
        <v>2</v>
      </c>
    </row>
    <row r="419" spans="1:5" ht="14.4" x14ac:dyDescent="0.3">
      <c r="A419" s="60">
        <v>2278001</v>
      </c>
      <c r="B419" s="64" t="s">
        <v>755</v>
      </c>
      <c r="C419" s="62"/>
      <c r="D419" s="63" t="s">
        <v>7921</v>
      </c>
      <c r="E419" s="62">
        <v>2</v>
      </c>
    </row>
    <row r="420" spans="1:5" ht="14.4" x14ac:dyDescent="0.3">
      <c r="A420" s="60">
        <v>2279001</v>
      </c>
      <c r="B420" s="64" t="s">
        <v>756</v>
      </c>
      <c r="C420" s="62"/>
      <c r="D420" s="63" t="s">
        <v>7921</v>
      </c>
      <c r="E420" s="62">
        <v>2</v>
      </c>
    </row>
    <row r="421" spans="1:5" ht="14.4" x14ac:dyDescent="0.3">
      <c r="A421" s="60">
        <v>2279002</v>
      </c>
      <c r="B421" s="64" t="s">
        <v>757</v>
      </c>
      <c r="C421" s="62"/>
      <c r="D421" s="63" t="s">
        <v>7921</v>
      </c>
      <c r="E421" s="62">
        <v>2</v>
      </c>
    </row>
    <row r="422" spans="1:5" ht="14.4" x14ac:dyDescent="0.3">
      <c r="A422" s="60">
        <v>2280001</v>
      </c>
      <c r="B422" s="64" t="s">
        <v>758</v>
      </c>
      <c r="C422" s="62"/>
      <c r="D422" s="63" t="s">
        <v>7921</v>
      </c>
      <c r="E422" s="62">
        <v>2</v>
      </c>
    </row>
    <row r="423" spans="1:5" ht="14.4" x14ac:dyDescent="0.3">
      <c r="A423" s="60">
        <v>2280002</v>
      </c>
      <c r="B423" s="64" t="s">
        <v>759</v>
      </c>
      <c r="C423" s="62"/>
      <c r="D423" s="63" t="s">
        <v>7921</v>
      </c>
      <c r="E423" s="62">
        <v>2</v>
      </c>
    </row>
    <row r="424" spans="1:5" ht="14.4" x14ac:dyDescent="0.3">
      <c r="A424" s="60">
        <v>2281001</v>
      </c>
      <c r="B424" s="64" t="s">
        <v>760</v>
      </c>
      <c r="C424" s="62"/>
      <c r="D424" s="63" t="s">
        <v>7921</v>
      </c>
      <c r="E424" s="62">
        <v>2</v>
      </c>
    </row>
    <row r="425" spans="1:5" ht="14.4" x14ac:dyDescent="0.3">
      <c r="A425" s="60">
        <v>2281002</v>
      </c>
      <c r="B425" s="64" t="s">
        <v>761</v>
      </c>
      <c r="C425" s="62"/>
      <c r="D425" s="63" t="s">
        <v>7921</v>
      </c>
      <c r="E425" s="62">
        <v>2</v>
      </c>
    </row>
    <row r="426" spans="1:5" ht="14.4" x14ac:dyDescent="0.3">
      <c r="A426" s="60">
        <v>2282001</v>
      </c>
      <c r="B426" s="64" t="s">
        <v>762</v>
      </c>
      <c r="C426" s="62"/>
      <c r="D426" s="63" t="s">
        <v>7921</v>
      </c>
      <c r="E426" s="62">
        <v>2</v>
      </c>
    </row>
    <row r="427" spans="1:5" ht="14.4" x14ac:dyDescent="0.3">
      <c r="A427" s="60">
        <v>2282002</v>
      </c>
      <c r="B427" s="64" t="s">
        <v>763</v>
      </c>
      <c r="C427" s="62"/>
      <c r="D427" s="63" t="s">
        <v>7921</v>
      </c>
      <c r="E427" s="62">
        <v>2</v>
      </c>
    </row>
    <row r="428" spans="1:5" ht="14.4" x14ac:dyDescent="0.3">
      <c r="A428" s="60">
        <v>2283001</v>
      </c>
      <c r="B428" s="64" t="s">
        <v>764</v>
      </c>
      <c r="C428" s="62"/>
      <c r="D428" s="63" t="s">
        <v>7921</v>
      </c>
      <c r="E428" s="62">
        <v>2</v>
      </c>
    </row>
    <row r="429" spans="1:5" ht="14.4" x14ac:dyDescent="0.3">
      <c r="A429" s="60">
        <v>2283002</v>
      </c>
      <c r="B429" s="64" t="s">
        <v>765</v>
      </c>
      <c r="C429" s="62"/>
      <c r="D429" s="63" t="s">
        <v>7921</v>
      </c>
      <c r="E429" s="62">
        <v>2</v>
      </c>
    </row>
    <row r="430" spans="1:5" ht="14.4" x14ac:dyDescent="0.3">
      <c r="A430" s="60">
        <v>2284001</v>
      </c>
      <c r="B430" s="64" t="s">
        <v>766</v>
      </c>
      <c r="C430" s="62"/>
      <c r="D430" s="63" t="s">
        <v>7921</v>
      </c>
      <c r="E430" s="62">
        <v>2</v>
      </c>
    </row>
    <row r="431" spans="1:5" ht="14.4" x14ac:dyDescent="0.3">
      <c r="A431" s="60">
        <v>2284002</v>
      </c>
      <c r="B431" s="64" t="s">
        <v>767</v>
      </c>
      <c r="C431" s="62"/>
      <c r="D431" s="63" t="s">
        <v>7921</v>
      </c>
      <c r="E431" s="62">
        <v>2</v>
      </c>
    </row>
    <row r="432" spans="1:5" ht="14.4" x14ac:dyDescent="0.3">
      <c r="A432" s="60">
        <v>2285001</v>
      </c>
      <c r="B432" s="64" t="s">
        <v>768</v>
      </c>
      <c r="C432" s="65"/>
      <c r="D432" s="63" t="s">
        <v>7921</v>
      </c>
      <c r="E432" s="62">
        <v>2</v>
      </c>
    </row>
    <row r="433" spans="1:5" ht="14.4" x14ac:dyDescent="0.3">
      <c r="A433" s="60">
        <v>2285002</v>
      </c>
      <c r="B433" s="64" t="s">
        <v>769</v>
      </c>
      <c r="C433" s="65"/>
      <c r="D433" s="63" t="s">
        <v>7921</v>
      </c>
      <c r="E433" s="62">
        <v>2</v>
      </c>
    </row>
    <row r="434" spans="1:5" ht="14.4" x14ac:dyDescent="0.3">
      <c r="A434" s="60">
        <v>2287001</v>
      </c>
      <c r="B434" s="64" t="s">
        <v>770</v>
      </c>
      <c r="C434" s="62"/>
      <c r="D434" s="63" t="s">
        <v>7921</v>
      </c>
      <c r="E434" s="62">
        <v>2</v>
      </c>
    </row>
    <row r="435" spans="1:5" ht="14.4" x14ac:dyDescent="0.3">
      <c r="A435" s="60">
        <v>2287002</v>
      </c>
      <c r="B435" s="64" t="s">
        <v>771</v>
      </c>
      <c r="C435" s="67"/>
      <c r="D435" s="63" t="s">
        <v>7921</v>
      </c>
      <c r="E435" s="62">
        <v>2</v>
      </c>
    </row>
    <row r="436" spans="1:5" ht="14.4" x14ac:dyDescent="0.3">
      <c r="A436" s="60">
        <v>2289001</v>
      </c>
      <c r="B436" s="64" t="s">
        <v>772</v>
      </c>
      <c r="C436" s="65"/>
      <c r="D436" s="63" t="s">
        <v>7921</v>
      </c>
      <c r="E436" s="62">
        <v>2</v>
      </c>
    </row>
    <row r="437" spans="1:5" ht="14.4" x14ac:dyDescent="0.3">
      <c r="A437" s="60">
        <v>2290001</v>
      </c>
      <c r="B437" s="64" t="s">
        <v>773</v>
      </c>
      <c r="C437" s="65"/>
      <c r="D437" s="63" t="s">
        <v>7921</v>
      </c>
      <c r="E437" s="62">
        <v>2</v>
      </c>
    </row>
    <row r="438" spans="1:5" ht="14.4" x14ac:dyDescent="0.3">
      <c r="A438" s="60">
        <v>2291001</v>
      </c>
      <c r="B438" s="64" t="s">
        <v>774</v>
      </c>
      <c r="C438" s="65"/>
      <c r="D438" s="63" t="s">
        <v>7921</v>
      </c>
      <c r="E438" s="62">
        <v>2</v>
      </c>
    </row>
    <row r="439" spans="1:5" ht="14.4" x14ac:dyDescent="0.3">
      <c r="A439" s="60">
        <v>2291002</v>
      </c>
      <c r="B439" s="64" t="s">
        <v>775</v>
      </c>
      <c r="C439" s="65"/>
      <c r="D439" s="63" t="s">
        <v>7921</v>
      </c>
      <c r="E439" s="62">
        <v>2</v>
      </c>
    </row>
    <row r="440" spans="1:5" ht="14.4" x14ac:dyDescent="0.3">
      <c r="A440" s="60">
        <v>2292001</v>
      </c>
      <c r="B440" s="64" t="s">
        <v>776</v>
      </c>
      <c r="C440" s="67"/>
      <c r="D440" s="63" t="s">
        <v>7921</v>
      </c>
      <c r="E440" s="62">
        <v>2</v>
      </c>
    </row>
    <row r="441" spans="1:5" ht="14.4" x14ac:dyDescent="0.3">
      <c r="A441" s="60">
        <v>2292002</v>
      </c>
      <c r="B441" s="64" t="s">
        <v>777</v>
      </c>
      <c r="C441" s="62"/>
      <c r="D441" s="63" t="s">
        <v>7921</v>
      </c>
      <c r="E441" s="62">
        <v>2</v>
      </c>
    </row>
    <row r="442" spans="1:5" ht="14.4" x14ac:dyDescent="0.3">
      <c r="A442" s="60">
        <v>2293001</v>
      </c>
      <c r="B442" s="64" t="s">
        <v>778</v>
      </c>
      <c r="C442" s="62"/>
      <c r="D442" s="63" t="s">
        <v>7921</v>
      </c>
      <c r="E442" s="62">
        <v>2</v>
      </c>
    </row>
    <row r="443" spans="1:5" ht="14.4" x14ac:dyDescent="0.3">
      <c r="A443" s="60">
        <v>2293002</v>
      </c>
      <c r="B443" s="64" t="s">
        <v>779</v>
      </c>
      <c r="C443" s="62"/>
      <c r="D443" s="63" t="s">
        <v>7921</v>
      </c>
      <c r="E443" s="62">
        <v>2</v>
      </c>
    </row>
    <row r="444" spans="1:5" ht="14.4" x14ac:dyDescent="0.3">
      <c r="A444" s="60">
        <v>2294001</v>
      </c>
      <c r="B444" s="64" t="s">
        <v>780</v>
      </c>
      <c r="C444" s="65"/>
      <c r="D444" s="63" t="s">
        <v>7921</v>
      </c>
      <c r="E444" s="62">
        <v>2</v>
      </c>
    </row>
    <row r="445" spans="1:5" ht="14.4" x14ac:dyDescent="0.3">
      <c r="A445" s="60">
        <v>2294002</v>
      </c>
      <c r="B445" s="64" t="s">
        <v>781</v>
      </c>
      <c r="C445" s="65"/>
      <c r="D445" s="63" t="s">
        <v>7921</v>
      </c>
      <c r="E445" s="62">
        <v>2</v>
      </c>
    </row>
    <row r="446" spans="1:5" ht="14.4" x14ac:dyDescent="0.3">
      <c r="A446" s="60">
        <v>2295001</v>
      </c>
      <c r="B446" s="64" t="s">
        <v>782</v>
      </c>
      <c r="C446" s="65"/>
      <c r="D446" s="63" t="s">
        <v>7921</v>
      </c>
      <c r="E446" s="62">
        <v>2</v>
      </c>
    </row>
    <row r="447" spans="1:5" ht="14.4" x14ac:dyDescent="0.3">
      <c r="A447" s="60">
        <v>2295002</v>
      </c>
      <c r="B447" s="64" t="s">
        <v>783</v>
      </c>
      <c r="C447" s="65"/>
      <c r="D447" s="63" t="s">
        <v>7921</v>
      </c>
      <c r="E447" s="62">
        <v>2</v>
      </c>
    </row>
    <row r="448" spans="1:5" ht="14.4" x14ac:dyDescent="0.3">
      <c r="A448" s="60">
        <v>2297001</v>
      </c>
      <c r="B448" s="64" t="s">
        <v>784</v>
      </c>
      <c r="C448" s="62"/>
      <c r="D448" s="63" t="s">
        <v>7921</v>
      </c>
      <c r="E448" s="62">
        <v>2</v>
      </c>
    </row>
    <row r="449" spans="1:5" ht="14.4" x14ac:dyDescent="0.3">
      <c r="A449" s="60">
        <v>2297002</v>
      </c>
      <c r="B449" s="64" t="s">
        <v>785</v>
      </c>
      <c r="C449" s="62"/>
      <c r="D449" s="63" t="s">
        <v>7921</v>
      </c>
      <c r="E449" s="62">
        <v>2</v>
      </c>
    </row>
    <row r="450" spans="1:5" ht="14.4" x14ac:dyDescent="0.3">
      <c r="A450" s="60">
        <v>2299001</v>
      </c>
      <c r="B450" s="64" t="s">
        <v>786</v>
      </c>
      <c r="C450" s="62"/>
      <c r="D450" s="63" t="s">
        <v>7921</v>
      </c>
      <c r="E450" s="62">
        <v>2</v>
      </c>
    </row>
    <row r="451" spans="1:5" ht="14.4" x14ac:dyDescent="0.3">
      <c r="A451" s="60">
        <v>2299002</v>
      </c>
      <c r="B451" s="64" t="s">
        <v>787</v>
      </c>
      <c r="C451" s="62"/>
      <c r="D451" s="63" t="s">
        <v>7921</v>
      </c>
      <c r="E451" s="62">
        <v>2</v>
      </c>
    </row>
    <row r="452" spans="1:5" ht="14.4" x14ac:dyDescent="0.3">
      <c r="A452" s="60">
        <v>2301001</v>
      </c>
      <c r="B452" s="64" t="s">
        <v>788</v>
      </c>
      <c r="C452" s="65"/>
      <c r="D452" s="63" t="s">
        <v>7921</v>
      </c>
      <c r="E452" s="62">
        <v>2</v>
      </c>
    </row>
    <row r="453" spans="1:5" ht="14.4" x14ac:dyDescent="0.3">
      <c r="A453" s="60">
        <v>2301002</v>
      </c>
      <c r="B453" s="64" t="s">
        <v>789</v>
      </c>
      <c r="C453" s="65"/>
      <c r="D453" s="63" t="s">
        <v>7921</v>
      </c>
      <c r="E453" s="62">
        <v>2</v>
      </c>
    </row>
    <row r="454" spans="1:5" ht="14.4" x14ac:dyDescent="0.3">
      <c r="A454" s="60">
        <v>2303001</v>
      </c>
      <c r="B454" s="64" t="s">
        <v>790</v>
      </c>
      <c r="C454" s="65"/>
      <c r="D454" s="63" t="s">
        <v>7921</v>
      </c>
      <c r="E454" s="62">
        <v>2</v>
      </c>
    </row>
    <row r="455" spans="1:5" ht="14.4" x14ac:dyDescent="0.3">
      <c r="A455" s="60">
        <v>2304001</v>
      </c>
      <c r="B455" s="64" t="s">
        <v>791</v>
      </c>
      <c r="C455" s="65"/>
      <c r="D455" s="63" t="s">
        <v>7921</v>
      </c>
      <c r="E455" s="62">
        <v>2</v>
      </c>
    </row>
    <row r="456" spans="1:5" ht="14.4" x14ac:dyDescent="0.3">
      <c r="A456" s="60">
        <v>2305001</v>
      </c>
      <c r="B456" s="64" t="s">
        <v>792</v>
      </c>
      <c r="C456" s="65"/>
      <c r="D456" s="63" t="s">
        <v>7921</v>
      </c>
      <c r="E456" s="62">
        <v>2</v>
      </c>
    </row>
    <row r="457" spans="1:5" ht="14.4" x14ac:dyDescent="0.3">
      <c r="A457" s="60">
        <v>2305002</v>
      </c>
      <c r="B457" s="64" t="s">
        <v>793</v>
      </c>
      <c r="C457" s="65"/>
      <c r="D457" s="63" t="s">
        <v>7921</v>
      </c>
      <c r="E457" s="62">
        <v>2</v>
      </c>
    </row>
    <row r="458" spans="1:5" ht="14.4" x14ac:dyDescent="0.3">
      <c r="A458" s="60">
        <v>2306001</v>
      </c>
      <c r="B458" s="64" t="s">
        <v>794</v>
      </c>
      <c r="C458" s="65"/>
      <c r="D458" s="63" t="s">
        <v>7921</v>
      </c>
      <c r="E458" s="62">
        <v>2</v>
      </c>
    </row>
    <row r="459" spans="1:5" ht="14.4" x14ac:dyDescent="0.3">
      <c r="A459" s="60">
        <v>2306002</v>
      </c>
      <c r="B459" s="64" t="s">
        <v>795</v>
      </c>
      <c r="C459" s="65"/>
      <c r="D459" s="63" t="s">
        <v>7921</v>
      </c>
      <c r="E459" s="62">
        <v>2</v>
      </c>
    </row>
    <row r="460" spans="1:5" ht="14.4" x14ac:dyDescent="0.3">
      <c r="A460" s="60">
        <v>2307001</v>
      </c>
      <c r="B460" s="64" t="s">
        <v>796</v>
      </c>
      <c r="C460" s="65"/>
      <c r="D460" s="63" t="s">
        <v>7921</v>
      </c>
      <c r="E460" s="62">
        <v>2</v>
      </c>
    </row>
    <row r="461" spans="1:5" ht="14.4" x14ac:dyDescent="0.3">
      <c r="A461" s="60">
        <v>2307002</v>
      </c>
      <c r="B461" s="64" t="s">
        <v>797</v>
      </c>
      <c r="C461" s="65"/>
      <c r="D461" s="63" t="s">
        <v>7921</v>
      </c>
      <c r="E461" s="62">
        <v>2</v>
      </c>
    </row>
    <row r="462" spans="1:5" ht="14.4" x14ac:dyDescent="0.3">
      <c r="A462" s="60">
        <v>2308001</v>
      </c>
      <c r="B462" s="64" t="s">
        <v>798</v>
      </c>
      <c r="C462" s="67"/>
      <c r="D462" s="63" t="s">
        <v>7921</v>
      </c>
      <c r="E462" s="62">
        <v>2</v>
      </c>
    </row>
    <row r="463" spans="1:5" ht="14.4" x14ac:dyDescent="0.3">
      <c r="A463" s="60">
        <v>2308002</v>
      </c>
      <c r="B463" s="64" t="s">
        <v>799</v>
      </c>
      <c r="C463" s="62"/>
      <c r="D463" s="63" t="s">
        <v>7921</v>
      </c>
      <c r="E463" s="62">
        <v>2</v>
      </c>
    </row>
    <row r="464" spans="1:5" ht="14.4" x14ac:dyDescent="0.3">
      <c r="A464" s="60">
        <v>2309001</v>
      </c>
      <c r="B464" s="64" t="s">
        <v>800</v>
      </c>
      <c r="C464" s="65"/>
      <c r="D464" s="63" t="s">
        <v>7921</v>
      </c>
      <c r="E464" s="62">
        <v>2</v>
      </c>
    </row>
    <row r="465" spans="1:5" ht="14.4" x14ac:dyDescent="0.3">
      <c r="A465" s="60">
        <v>2309002</v>
      </c>
      <c r="B465" s="64" t="s">
        <v>801</v>
      </c>
      <c r="C465" s="65"/>
      <c r="D465" s="63" t="s">
        <v>7921</v>
      </c>
      <c r="E465" s="62">
        <v>2</v>
      </c>
    </row>
    <row r="466" spans="1:5" ht="14.4" x14ac:dyDescent="0.3">
      <c r="A466" s="60">
        <v>2310001</v>
      </c>
      <c r="B466" s="64" t="s">
        <v>802</v>
      </c>
      <c r="C466" s="65"/>
      <c r="D466" s="63" t="s">
        <v>7921</v>
      </c>
      <c r="E466" s="62">
        <v>2</v>
      </c>
    </row>
    <row r="467" spans="1:5" ht="14.4" x14ac:dyDescent="0.3">
      <c r="A467" s="60">
        <v>2310002</v>
      </c>
      <c r="B467" s="64" t="s">
        <v>803</v>
      </c>
      <c r="C467" s="65"/>
      <c r="D467" s="63" t="s">
        <v>7921</v>
      </c>
      <c r="E467" s="62">
        <v>2</v>
      </c>
    </row>
    <row r="468" spans="1:5" ht="14.4" x14ac:dyDescent="0.3">
      <c r="A468" s="60">
        <v>2313001</v>
      </c>
      <c r="B468" s="64" t="s">
        <v>804</v>
      </c>
      <c r="C468" s="62"/>
      <c r="D468" s="63" t="s">
        <v>7921</v>
      </c>
      <c r="E468" s="62">
        <v>2</v>
      </c>
    </row>
    <row r="469" spans="1:5" ht="14.4" x14ac:dyDescent="0.3">
      <c r="A469" s="60">
        <v>2313002</v>
      </c>
      <c r="B469" s="64" t="s">
        <v>805</v>
      </c>
      <c r="C469" s="62"/>
      <c r="D469" s="63" t="s">
        <v>7921</v>
      </c>
      <c r="E469" s="62">
        <v>2</v>
      </c>
    </row>
    <row r="470" spans="1:5" ht="14.4" x14ac:dyDescent="0.3">
      <c r="A470" s="60">
        <v>2314001</v>
      </c>
      <c r="B470" s="64" t="s">
        <v>806</v>
      </c>
      <c r="C470" s="62"/>
      <c r="D470" s="63" t="s">
        <v>7921</v>
      </c>
      <c r="E470" s="62">
        <v>2</v>
      </c>
    </row>
    <row r="471" spans="1:5" ht="14.4" x14ac:dyDescent="0.3">
      <c r="A471" s="60">
        <v>2314002</v>
      </c>
      <c r="B471" s="64" t="s">
        <v>807</v>
      </c>
      <c r="C471" s="62"/>
      <c r="D471" s="63" t="s">
        <v>7921</v>
      </c>
      <c r="E471" s="62">
        <v>2</v>
      </c>
    </row>
    <row r="472" spans="1:5" ht="14.4" x14ac:dyDescent="0.3">
      <c r="A472" s="60">
        <v>2317001</v>
      </c>
      <c r="B472" s="64" t="s">
        <v>808</v>
      </c>
      <c r="C472" s="65"/>
      <c r="D472" s="63" t="s">
        <v>7921</v>
      </c>
      <c r="E472" s="62">
        <v>2</v>
      </c>
    </row>
    <row r="473" spans="1:5" ht="14.4" x14ac:dyDescent="0.3">
      <c r="A473" s="60">
        <v>2318001</v>
      </c>
      <c r="B473" s="64" t="s">
        <v>809</v>
      </c>
      <c r="C473" s="65"/>
      <c r="D473" s="63" t="s">
        <v>7921</v>
      </c>
      <c r="E473" s="62">
        <v>2</v>
      </c>
    </row>
    <row r="474" spans="1:5" ht="14.4" x14ac:dyDescent="0.3">
      <c r="A474" s="60">
        <v>2319001</v>
      </c>
      <c r="B474" s="64" t="s">
        <v>810</v>
      </c>
      <c r="C474" s="65"/>
      <c r="D474" s="63" t="s">
        <v>7921</v>
      </c>
      <c r="E474" s="62">
        <v>2</v>
      </c>
    </row>
    <row r="475" spans="1:5" ht="14.4" x14ac:dyDescent="0.3">
      <c r="A475" s="60">
        <v>2319002</v>
      </c>
      <c r="B475" s="64" t="s">
        <v>811</v>
      </c>
      <c r="C475" s="65"/>
      <c r="D475" s="63" t="s">
        <v>7921</v>
      </c>
      <c r="E475" s="62">
        <v>2</v>
      </c>
    </row>
    <row r="476" spans="1:5" ht="14.4" x14ac:dyDescent="0.3">
      <c r="A476" s="60">
        <v>2320001</v>
      </c>
      <c r="B476" s="64" t="s">
        <v>812</v>
      </c>
      <c r="C476" s="62"/>
      <c r="D476" s="63" t="s">
        <v>7921</v>
      </c>
      <c r="E476" s="62">
        <v>2</v>
      </c>
    </row>
    <row r="477" spans="1:5" ht="14.4" x14ac:dyDescent="0.3">
      <c r="A477" s="60">
        <v>2320002</v>
      </c>
      <c r="B477" s="64" t="s">
        <v>813</v>
      </c>
      <c r="C477" s="62"/>
      <c r="D477" s="63" t="s">
        <v>7921</v>
      </c>
      <c r="E477" s="62">
        <v>2</v>
      </c>
    </row>
    <row r="478" spans="1:5" ht="14.4" x14ac:dyDescent="0.3">
      <c r="A478" s="60">
        <v>2321001</v>
      </c>
      <c r="B478" s="64" t="s">
        <v>814</v>
      </c>
      <c r="C478" s="67"/>
      <c r="D478" s="63" t="s">
        <v>7921</v>
      </c>
      <c r="E478" s="62">
        <v>2</v>
      </c>
    </row>
    <row r="479" spans="1:5" ht="14.4" x14ac:dyDescent="0.3">
      <c r="A479" s="60">
        <v>2321002</v>
      </c>
      <c r="B479" s="64" t="s">
        <v>815</v>
      </c>
      <c r="C479" s="62"/>
      <c r="D479" s="63" t="s">
        <v>7921</v>
      </c>
      <c r="E479" s="62">
        <v>2</v>
      </c>
    </row>
    <row r="480" spans="1:5" ht="14.4" x14ac:dyDescent="0.3">
      <c r="A480" s="60">
        <v>2322001</v>
      </c>
      <c r="B480" s="64" t="s">
        <v>816</v>
      </c>
      <c r="C480" s="65"/>
      <c r="D480" s="63" t="s">
        <v>7921</v>
      </c>
      <c r="E480" s="62">
        <v>2</v>
      </c>
    </row>
    <row r="481" spans="1:5" ht="14.4" x14ac:dyDescent="0.3">
      <c r="A481" s="60">
        <v>2322002</v>
      </c>
      <c r="B481" s="64" t="s">
        <v>817</v>
      </c>
      <c r="C481" s="65"/>
      <c r="D481" s="63" t="s">
        <v>7921</v>
      </c>
      <c r="E481" s="62">
        <v>2</v>
      </c>
    </row>
    <row r="482" spans="1:5" ht="14.4" x14ac:dyDescent="0.3">
      <c r="A482" s="60">
        <v>2323001</v>
      </c>
      <c r="B482" s="64" t="s">
        <v>818</v>
      </c>
      <c r="C482" s="65"/>
      <c r="D482" s="63" t="s">
        <v>7921</v>
      </c>
      <c r="E482" s="62">
        <v>2</v>
      </c>
    </row>
    <row r="483" spans="1:5" ht="14.4" x14ac:dyDescent="0.3">
      <c r="A483" s="60">
        <v>2323002</v>
      </c>
      <c r="B483" s="64" t="s">
        <v>819</v>
      </c>
      <c r="C483" s="65"/>
      <c r="D483" s="63" t="s">
        <v>7921</v>
      </c>
      <c r="E483" s="62">
        <v>2</v>
      </c>
    </row>
    <row r="484" spans="1:5" ht="14.4" x14ac:dyDescent="0.3">
      <c r="A484" s="60">
        <v>2324001</v>
      </c>
      <c r="B484" s="64" t="s">
        <v>820</v>
      </c>
      <c r="C484" s="65"/>
      <c r="D484" s="63" t="s">
        <v>7921</v>
      </c>
      <c r="E484" s="62">
        <v>2</v>
      </c>
    </row>
    <row r="485" spans="1:5" ht="14.4" x14ac:dyDescent="0.3">
      <c r="A485" s="60">
        <v>2324002</v>
      </c>
      <c r="B485" s="64" t="s">
        <v>821</v>
      </c>
      <c r="C485" s="65"/>
      <c r="D485" s="63" t="s">
        <v>7921</v>
      </c>
      <c r="E485" s="62">
        <v>2</v>
      </c>
    </row>
    <row r="486" spans="1:5" ht="14.4" x14ac:dyDescent="0.3">
      <c r="A486" s="60">
        <v>2325001</v>
      </c>
      <c r="B486" s="64" t="s">
        <v>822</v>
      </c>
      <c r="C486" s="65"/>
      <c r="D486" s="63" t="s">
        <v>7921</v>
      </c>
      <c r="E486" s="62">
        <v>2</v>
      </c>
    </row>
    <row r="487" spans="1:5" ht="14.4" x14ac:dyDescent="0.3">
      <c r="A487" s="60">
        <v>2325002</v>
      </c>
      <c r="B487" s="64" t="s">
        <v>823</v>
      </c>
      <c r="C487" s="65"/>
      <c r="D487" s="63" t="s">
        <v>7921</v>
      </c>
      <c r="E487" s="62">
        <v>2</v>
      </c>
    </row>
    <row r="488" spans="1:5" ht="14.4" x14ac:dyDescent="0.3">
      <c r="A488" s="60">
        <v>2326001</v>
      </c>
      <c r="B488" s="64" t="s">
        <v>824</v>
      </c>
      <c r="C488" s="65"/>
      <c r="D488" s="63" t="s">
        <v>7921</v>
      </c>
      <c r="E488" s="62">
        <v>2</v>
      </c>
    </row>
    <row r="489" spans="1:5" ht="14.4" x14ac:dyDescent="0.3">
      <c r="A489" s="60">
        <v>2326002</v>
      </c>
      <c r="B489" s="64" t="s">
        <v>825</v>
      </c>
      <c r="C489" s="65"/>
      <c r="D489" s="63" t="s">
        <v>7921</v>
      </c>
      <c r="E489" s="62">
        <v>2</v>
      </c>
    </row>
    <row r="490" spans="1:5" ht="14.4" x14ac:dyDescent="0.3">
      <c r="A490" s="60">
        <v>2327001</v>
      </c>
      <c r="B490" s="64" t="s">
        <v>826</v>
      </c>
      <c r="C490" s="62"/>
      <c r="D490" s="63" t="s">
        <v>7921</v>
      </c>
      <c r="E490" s="62">
        <v>2</v>
      </c>
    </row>
    <row r="491" spans="1:5" ht="14.4" x14ac:dyDescent="0.3">
      <c r="A491" s="60">
        <v>2328001</v>
      </c>
      <c r="B491" s="64" t="s">
        <v>827</v>
      </c>
      <c r="C491" s="62"/>
      <c r="D491" s="63" t="s">
        <v>7921</v>
      </c>
      <c r="E491" s="62">
        <v>2</v>
      </c>
    </row>
    <row r="492" spans="1:5" ht="14.4" x14ac:dyDescent="0.3">
      <c r="A492" s="60">
        <v>2331001</v>
      </c>
      <c r="B492" s="64" t="s">
        <v>828</v>
      </c>
      <c r="C492" s="65"/>
      <c r="D492" s="63" t="s">
        <v>7921</v>
      </c>
      <c r="E492" s="62">
        <v>2</v>
      </c>
    </row>
    <row r="493" spans="1:5" ht="14.4" x14ac:dyDescent="0.3">
      <c r="A493" s="60">
        <v>2331002</v>
      </c>
      <c r="B493" s="64" t="s">
        <v>829</v>
      </c>
      <c r="C493" s="65"/>
      <c r="D493" s="63" t="s">
        <v>7921</v>
      </c>
      <c r="E493" s="62">
        <v>2</v>
      </c>
    </row>
    <row r="494" spans="1:5" ht="14.4" x14ac:dyDescent="0.3">
      <c r="A494" s="60">
        <v>2332001</v>
      </c>
      <c r="B494" s="64" t="s">
        <v>830</v>
      </c>
      <c r="C494" s="65"/>
      <c r="D494" s="63" t="s">
        <v>7921</v>
      </c>
      <c r="E494" s="62">
        <v>2</v>
      </c>
    </row>
    <row r="495" spans="1:5" ht="14.4" x14ac:dyDescent="0.3">
      <c r="A495" s="60">
        <v>2332002</v>
      </c>
      <c r="B495" s="64" t="s">
        <v>831</v>
      </c>
      <c r="C495" s="65"/>
      <c r="D495" s="63" t="s">
        <v>7921</v>
      </c>
      <c r="E495" s="62">
        <v>2</v>
      </c>
    </row>
    <row r="496" spans="1:5" ht="14.4" x14ac:dyDescent="0.3">
      <c r="A496" s="60">
        <v>2333001</v>
      </c>
      <c r="B496" s="64" t="s">
        <v>832</v>
      </c>
      <c r="C496" s="67"/>
      <c r="D496" s="63" t="s">
        <v>7921</v>
      </c>
      <c r="E496" s="62">
        <v>2</v>
      </c>
    </row>
    <row r="497" spans="1:5" ht="14.4" x14ac:dyDescent="0.3">
      <c r="A497" s="60">
        <v>2333002</v>
      </c>
      <c r="B497" s="64" t="s">
        <v>833</v>
      </c>
      <c r="C497" s="62"/>
      <c r="D497" s="63" t="s">
        <v>7921</v>
      </c>
      <c r="E497" s="62">
        <v>2</v>
      </c>
    </row>
    <row r="498" spans="1:5" ht="14.4" x14ac:dyDescent="0.3">
      <c r="A498" s="60">
        <v>2334001</v>
      </c>
      <c r="B498" s="64" t="s">
        <v>834</v>
      </c>
      <c r="C498" s="62"/>
      <c r="D498" s="63" t="s">
        <v>7921</v>
      </c>
      <c r="E498" s="62">
        <v>2</v>
      </c>
    </row>
    <row r="499" spans="1:5" ht="14.4" x14ac:dyDescent="0.3">
      <c r="A499" s="60">
        <v>2334002</v>
      </c>
      <c r="B499" s="64" t="s">
        <v>835</v>
      </c>
      <c r="C499" s="62"/>
      <c r="D499" s="63" t="s">
        <v>7921</v>
      </c>
      <c r="E499" s="62">
        <v>2</v>
      </c>
    </row>
    <row r="500" spans="1:5" ht="14.4" x14ac:dyDescent="0.3">
      <c r="A500" s="60">
        <v>2335001</v>
      </c>
      <c r="B500" s="64" t="s">
        <v>836</v>
      </c>
      <c r="C500" s="65"/>
      <c r="D500" s="63" t="s">
        <v>7921</v>
      </c>
      <c r="E500" s="62">
        <v>2</v>
      </c>
    </row>
    <row r="501" spans="1:5" ht="14.4" x14ac:dyDescent="0.3">
      <c r="A501" s="60">
        <v>2335002</v>
      </c>
      <c r="B501" s="64" t="s">
        <v>837</v>
      </c>
      <c r="C501" s="65"/>
      <c r="D501" s="63" t="s">
        <v>7921</v>
      </c>
      <c r="E501" s="62">
        <v>2</v>
      </c>
    </row>
    <row r="502" spans="1:5" ht="14.4" x14ac:dyDescent="0.3">
      <c r="A502" s="60">
        <v>2337001</v>
      </c>
      <c r="B502" s="64" t="s">
        <v>838</v>
      </c>
      <c r="C502" s="65"/>
      <c r="D502" s="63" t="s">
        <v>7921</v>
      </c>
      <c r="E502" s="62">
        <v>2</v>
      </c>
    </row>
    <row r="503" spans="1:5" ht="14.4" x14ac:dyDescent="0.3">
      <c r="A503" s="60">
        <v>2337002</v>
      </c>
      <c r="B503" s="64" t="s">
        <v>839</v>
      </c>
      <c r="C503" s="65"/>
      <c r="D503" s="63" t="s">
        <v>7921</v>
      </c>
      <c r="E503" s="62">
        <v>2</v>
      </c>
    </row>
    <row r="504" spans="1:5" ht="14.4" x14ac:dyDescent="0.3">
      <c r="A504" s="60">
        <v>2339001</v>
      </c>
      <c r="B504" s="64" t="s">
        <v>840</v>
      </c>
      <c r="C504" s="67"/>
      <c r="D504" s="63" t="s">
        <v>7921</v>
      </c>
      <c r="E504" s="62">
        <v>2</v>
      </c>
    </row>
    <row r="505" spans="1:5" ht="14.4" x14ac:dyDescent="0.3">
      <c r="A505" s="60">
        <v>2339002</v>
      </c>
      <c r="B505" s="64" t="s">
        <v>841</v>
      </c>
      <c r="C505" s="62"/>
      <c r="D505" s="63" t="s">
        <v>7921</v>
      </c>
      <c r="E505" s="62">
        <v>2</v>
      </c>
    </row>
    <row r="506" spans="1:5" ht="14.4" x14ac:dyDescent="0.3">
      <c r="A506" s="60">
        <v>2341001</v>
      </c>
      <c r="B506" s="64" t="s">
        <v>842</v>
      </c>
      <c r="C506" s="62"/>
      <c r="D506" s="63" t="s">
        <v>7921</v>
      </c>
      <c r="E506" s="62">
        <v>2</v>
      </c>
    </row>
    <row r="507" spans="1:5" ht="14.4" x14ac:dyDescent="0.3">
      <c r="A507" s="60">
        <v>2341002</v>
      </c>
      <c r="B507" s="64" t="s">
        <v>843</v>
      </c>
      <c r="C507" s="62"/>
      <c r="D507" s="63" t="s">
        <v>7921</v>
      </c>
      <c r="E507" s="62">
        <v>2</v>
      </c>
    </row>
    <row r="508" spans="1:5" ht="14.4" x14ac:dyDescent="0.3">
      <c r="A508" s="60">
        <v>2343001</v>
      </c>
      <c r="B508" s="64" t="s">
        <v>844</v>
      </c>
      <c r="C508" s="65"/>
      <c r="D508" s="63" t="s">
        <v>7921</v>
      </c>
      <c r="E508" s="62">
        <v>2</v>
      </c>
    </row>
    <row r="509" spans="1:5" ht="14.4" x14ac:dyDescent="0.3">
      <c r="A509" s="60">
        <v>2344001</v>
      </c>
      <c r="B509" s="64" t="s">
        <v>845</v>
      </c>
      <c r="C509" s="65"/>
      <c r="D509" s="63" t="s">
        <v>7921</v>
      </c>
      <c r="E509" s="62">
        <v>2</v>
      </c>
    </row>
    <row r="510" spans="1:5" ht="14.4" x14ac:dyDescent="0.3">
      <c r="A510" s="60">
        <v>2345001</v>
      </c>
      <c r="B510" s="64" t="s">
        <v>846</v>
      </c>
      <c r="C510" s="65"/>
      <c r="D510" s="63" t="s">
        <v>7921</v>
      </c>
      <c r="E510" s="62">
        <v>2</v>
      </c>
    </row>
    <row r="511" spans="1:5" ht="14.4" x14ac:dyDescent="0.3">
      <c r="A511" s="60">
        <v>2345002</v>
      </c>
      <c r="B511" s="64" t="s">
        <v>847</v>
      </c>
      <c r="C511" s="65"/>
      <c r="D511" s="63" t="s">
        <v>7921</v>
      </c>
      <c r="E511" s="62">
        <v>2</v>
      </c>
    </row>
    <row r="512" spans="1:5" ht="14.4" x14ac:dyDescent="0.3">
      <c r="A512" s="60">
        <v>2346001</v>
      </c>
      <c r="B512" s="64" t="s">
        <v>848</v>
      </c>
      <c r="C512" s="65"/>
      <c r="D512" s="63" t="s">
        <v>7921</v>
      </c>
      <c r="E512" s="62">
        <v>2</v>
      </c>
    </row>
    <row r="513" spans="1:5" ht="14.4" x14ac:dyDescent="0.3">
      <c r="A513" s="60">
        <v>2346002</v>
      </c>
      <c r="B513" s="64" t="s">
        <v>849</v>
      </c>
      <c r="C513" s="65"/>
      <c r="D513" s="63" t="s">
        <v>7921</v>
      </c>
      <c r="E513" s="62">
        <v>2</v>
      </c>
    </row>
    <row r="514" spans="1:5" ht="14.4" x14ac:dyDescent="0.3">
      <c r="A514" s="60">
        <v>2347001</v>
      </c>
      <c r="B514" s="64" t="s">
        <v>850</v>
      </c>
      <c r="C514" s="65"/>
      <c r="D514" s="63" t="s">
        <v>7921</v>
      </c>
      <c r="E514" s="62">
        <v>2</v>
      </c>
    </row>
    <row r="515" spans="1:5" ht="14.4" x14ac:dyDescent="0.3">
      <c r="A515" s="60">
        <v>2347002</v>
      </c>
      <c r="B515" s="64" t="s">
        <v>851</v>
      </c>
      <c r="C515" s="65"/>
      <c r="D515" s="63" t="s">
        <v>7921</v>
      </c>
      <c r="E515" s="62">
        <v>2</v>
      </c>
    </row>
    <row r="516" spans="1:5" ht="14.4" x14ac:dyDescent="0.3">
      <c r="A516" s="60">
        <v>2348001</v>
      </c>
      <c r="B516" s="64" t="s">
        <v>852</v>
      </c>
      <c r="C516" s="62"/>
      <c r="D516" s="63" t="s">
        <v>7921</v>
      </c>
      <c r="E516" s="62">
        <v>2</v>
      </c>
    </row>
    <row r="517" spans="1:5" ht="14.4" x14ac:dyDescent="0.3">
      <c r="A517" s="60">
        <v>2348002</v>
      </c>
      <c r="B517" s="64" t="s">
        <v>853</v>
      </c>
      <c r="C517" s="68"/>
      <c r="D517" s="63" t="s">
        <v>7921</v>
      </c>
      <c r="E517" s="62">
        <v>2</v>
      </c>
    </row>
    <row r="518" spans="1:5" ht="14.4" x14ac:dyDescent="0.3">
      <c r="A518" s="60">
        <v>2349001</v>
      </c>
      <c r="B518" s="64" t="s">
        <v>854</v>
      </c>
      <c r="C518" s="68"/>
      <c r="D518" s="63" t="s">
        <v>7921</v>
      </c>
      <c r="E518" s="62">
        <v>2</v>
      </c>
    </row>
    <row r="519" spans="1:5" ht="14.4" x14ac:dyDescent="0.3">
      <c r="A519" s="60">
        <v>2349002</v>
      </c>
      <c r="B519" s="64" t="s">
        <v>855</v>
      </c>
      <c r="C519" s="62"/>
      <c r="D519" s="63" t="s">
        <v>7921</v>
      </c>
      <c r="E519" s="62">
        <v>2</v>
      </c>
    </row>
    <row r="520" spans="1:5" ht="14.4" x14ac:dyDescent="0.3">
      <c r="A520" s="60">
        <v>2350001</v>
      </c>
      <c r="B520" s="64" t="s">
        <v>856</v>
      </c>
      <c r="C520" s="62"/>
      <c r="D520" s="63" t="s">
        <v>7921</v>
      </c>
      <c r="E520" s="62">
        <v>2</v>
      </c>
    </row>
    <row r="521" spans="1:5" ht="14.4" x14ac:dyDescent="0.3">
      <c r="A521" s="60">
        <v>2350002</v>
      </c>
      <c r="B521" s="64" t="s">
        <v>857</v>
      </c>
      <c r="C521" s="62"/>
      <c r="D521" s="63" t="s">
        <v>7921</v>
      </c>
      <c r="E521" s="62">
        <v>2</v>
      </c>
    </row>
    <row r="522" spans="1:5" ht="14.4" x14ac:dyDescent="0.3">
      <c r="A522" s="60">
        <v>2353001</v>
      </c>
      <c r="B522" s="64" t="s">
        <v>858</v>
      </c>
      <c r="C522" s="62"/>
      <c r="D522" s="63" t="s">
        <v>7921</v>
      </c>
      <c r="E522" s="62">
        <v>2</v>
      </c>
    </row>
    <row r="523" spans="1:5" ht="14.4" x14ac:dyDescent="0.3">
      <c r="A523" s="60">
        <v>2353002</v>
      </c>
      <c r="B523" s="64" t="s">
        <v>859</v>
      </c>
      <c r="C523" s="62"/>
      <c r="D523" s="63" t="s">
        <v>7921</v>
      </c>
      <c r="E523" s="62">
        <v>2</v>
      </c>
    </row>
    <row r="524" spans="1:5" ht="14.4" x14ac:dyDescent="0.3">
      <c r="A524" s="60">
        <v>2354001</v>
      </c>
      <c r="B524" s="64" t="s">
        <v>860</v>
      </c>
      <c r="C524" s="62"/>
      <c r="D524" s="63" t="s">
        <v>7921</v>
      </c>
      <c r="E524" s="62">
        <v>2</v>
      </c>
    </row>
    <row r="525" spans="1:5" ht="14.4" x14ac:dyDescent="0.3">
      <c r="A525" s="60">
        <v>2354002</v>
      </c>
      <c r="B525" s="64" t="s">
        <v>861</v>
      </c>
      <c r="C525" s="62"/>
      <c r="D525" s="63" t="s">
        <v>7921</v>
      </c>
      <c r="E525" s="62">
        <v>2</v>
      </c>
    </row>
    <row r="526" spans="1:5" ht="14.4" x14ac:dyDescent="0.3">
      <c r="A526" s="60">
        <v>2357001</v>
      </c>
      <c r="B526" s="64" t="s">
        <v>862</v>
      </c>
      <c r="C526" s="62"/>
      <c r="D526" s="63" t="s">
        <v>7921</v>
      </c>
      <c r="E526" s="62">
        <v>2</v>
      </c>
    </row>
    <row r="527" spans="1:5" ht="14.4" x14ac:dyDescent="0.3">
      <c r="A527" s="60">
        <v>2358001</v>
      </c>
      <c r="B527" s="64" t="s">
        <v>863</v>
      </c>
      <c r="C527" s="62"/>
      <c r="D527" s="63" t="s">
        <v>7921</v>
      </c>
      <c r="E527" s="62">
        <v>2</v>
      </c>
    </row>
    <row r="528" spans="1:5" ht="14.4" x14ac:dyDescent="0.3">
      <c r="A528" s="60">
        <v>2359001</v>
      </c>
      <c r="B528" s="64" t="s">
        <v>864</v>
      </c>
      <c r="C528" s="62"/>
      <c r="D528" s="63" t="s">
        <v>7921</v>
      </c>
      <c r="E528" s="62">
        <v>2</v>
      </c>
    </row>
    <row r="529" spans="1:5" ht="14.4" x14ac:dyDescent="0.3">
      <c r="A529" s="60">
        <v>2359002</v>
      </c>
      <c r="B529" s="64" t="s">
        <v>865</v>
      </c>
      <c r="C529" s="62"/>
      <c r="D529" s="63" t="s">
        <v>7921</v>
      </c>
      <c r="E529" s="62">
        <v>2</v>
      </c>
    </row>
    <row r="530" spans="1:5" ht="14.4" x14ac:dyDescent="0.3">
      <c r="A530" s="60">
        <v>2360001</v>
      </c>
      <c r="B530" s="64" t="s">
        <v>866</v>
      </c>
      <c r="C530" s="62"/>
      <c r="D530" s="63" t="s">
        <v>7921</v>
      </c>
      <c r="E530" s="62">
        <v>2</v>
      </c>
    </row>
    <row r="531" spans="1:5" ht="14.4" x14ac:dyDescent="0.3">
      <c r="A531" s="60">
        <v>2360002</v>
      </c>
      <c r="B531" s="64" t="s">
        <v>867</v>
      </c>
      <c r="C531" s="62"/>
      <c r="D531" s="63" t="s">
        <v>7921</v>
      </c>
      <c r="E531" s="62">
        <v>2</v>
      </c>
    </row>
    <row r="532" spans="1:5" ht="14.4" x14ac:dyDescent="0.3">
      <c r="A532" s="60">
        <v>2361001</v>
      </c>
      <c r="B532" s="64" t="s">
        <v>868</v>
      </c>
      <c r="C532" s="62"/>
      <c r="D532" s="63" t="s">
        <v>7921</v>
      </c>
      <c r="E532" s="62">
        <v>2</v>
      </c>
    </row>
    <row r="533" spans="1:5" ht="14.4" x14ac:dyDescent="0.3">
      <c r="A533" s="60">
        <v>2361002</v>
      </c>
      <c r="B533" s="64" t="s">
        <v>869</v>
      </c>
      <c r="C533" s="62"/>
      <c r="D533" s="63" t="s">
        <v>7921</v>
      </c>
      <c r="E533" s="62">
        <v>2</v>
      </c>
    </row>
    <row r="534" spans="1:5" ht="14.4" x14ac:dyDescent="0.3">
      <c r="A534" s="60">
        <v>2362001</v>
      </c>
      <c r="B534" s="64" t="s">
        <v>870</v>
      </c>
      <c r="C534" s="62"/>
      <c r="D534" s="63" t="s">
        <v>7921</v>
      </c>
      <c r="E534" s="62">
        <v>2</v>
      </c>
    </row>
    <row r="535" spans="1:5" ht="14.4" x14ac:dyDescent="0.3">
      <c r="A535" s="60">
        <v>2362002</v>
      </c>
      <c r="B535" s="64" t="s">
        <v>871</v>
      </c>
      <c r="C535" s="62"/>
      <c r="D535" s="63" t="s">
        <v>7921</v>
      </c>
      <c r="E535" s="62">
        <v>2</v>
      </c>
    </row>
    <row r="536" spans="1:5" ht="14.4" x14ac:dyDescent="0.3">
      <c r="A536" s="60">
        <v>2363001</v>
      </c>
      <c r="B536" s="64" t="s">
        <v>872</v>
      </c>
      <c r="C536" s="62"/>
      <c r="D536" s="63" t="s">
        <v>7921</v>
      </c>
      <c r="E536" s="62">
        <v>2</v>
      </c>
    </row>
    <row r="537" spans="1:5" ht="14.4" x14ac:dyDescent="0.3">
      <c r="A537" s="60">
        <v>2363002</v>
      </c>
      <c r="B537" s="64" t="s">
        <v>873</v>
      </c>
      <c r="C537" s="62"/>
      <c r="D537" s="63" t="s">
        <v>7921</v>
      </c>
      <c r="E537" s="62">
        <v>2</v>
      </c>
    </row>
    <row r="538" spans="1:5" ht="14.4" x14ac:dyDescent="0.3">
      <c r="A538" s="60">
        <v>2364001</v>
      </c>
      <c r="B538" s="64" t="s">
        <v>874</v>
      </c>
      <c r="C538" s="62"/>
      <c r="D538" s="63" t="s">
        <v>7921</v>
      </c>
      <c r="E538" s="62">
        <v>2</v>
      </c>
    </row>
    <row r="539" spans="1:5" ht="14.4" x14ac:dyDescent="0.3">
      <c r="A539" s="60">
        <v>2364002</v>
      </c>
      <c r="B539" s="64" t="s">
        <v>875</v>
      </c>
      <c r="C539" s="62"/>
      <c r="D539" s="63" t="s">
        <v>7921</v>
      </c>
      <c r="E539" s="62">
        <v>2</v>
      </c>
    </row>
    <row r="540" spans="1:5" ht="14.4" x14ac:dyDescent="0.3">
      <c r="A540" s="60">
        <v>2367001</v>
      </c>
      <c r="B540" s="64" t="s">
        <v>876</v>
      </c>
      <c r="C540" s="62"/>
      <c r="D540" s="63" t="s">
        <v>7921</v>
      </c>
      <c r="E540" s="62">
        <v>2</v>
      </c>
    </row>
    <row r="541" spans="1:5" ht="14.4" x14ac:dyDescent="0.3">
      <c r="A541" s="60">
        <v>2367002</v>
      </c>
      <c r="B541" s="64" t="s">
        <v>877</v>
      </c>
      <c r="C541" s="62"/>
      <c r="D541" s="63" t="s">
        <v>7921</v>
      </c>
      <c r="E541" s="62">
        <v>2</v>
      </c>
    </row>
    <row r="542" spans="1:5" ht="14.4" x14ac:dyDescent="0.3">
      <c r="A542" s="60">
        <v>2368001</v>
      </c>
      <c r="B542" s="64" t="s">
        <v>878</v>
      </c>
      <c r="C542" s="62"/>
      <c r="D542" s="63" t="s">
        <v>7921</v>
      </c>
      <c r="E542" s="62">
        <v>2</v>
      </c>
    </row>
    <row r="543" spans="1:5" ht="14.4" x14ac:dyDescent="0.3">
      <c r="A543" s="60">
        <v>2368002</v>
      </c>
      <c r="B543" s="64" t="s">
        <v>879</v>
      </c>
      <c r="C543" s="62"/>
      <c r="D543" s="63" t="s">
        <v>7921</v>
      </c>
      <c r="E543" s="62">
        <v>2</v>
      </c>
    </row>
    <row r="544" spans="1:5" ht="14.4" x14ac:dyDescent="0.3">
      <c r="A544" s="60">
        <v>2371001</v>
      </c>
      <c r="B544" s="64" t="s">
        <v>880</v>
      </c>
      <c r="C544" s="65"/>
      <c r="D544" s="63" t="s">
        <v>7921</v>
      </c>
      <c r="E544" s="62">
        <v>2</v>
      </c>
    </row>
    <row r="545" spans="1:5" ht="14.4" x14ac:dyDescent="0.3">
      <c r="A545" s="60">
        <v>2372001</v>
      </c>
      <c r="B545" s="64" t="s">
        <v>881</v>
      </c>
      <c r="C545" s="65"/>
      <c r="D545" s="63" t="s">
        <v>7921</v>
      </c>
      <c r="E545" s="62">
        <v>2</v>
      </c>
    </row>
    <row r="546" spans="1:5" ht="14.4" x14ac:dyDescent="0.3">
      <c r="A546" s="60">
        <v>2373001</v>
      </c>
      <c r="B546" s="64" t="s">
        <v>882</v>
      </c>
      <c r="C546" s="62"/>
      <c r="D546" s="63" t="s">
        <v>7921</v>
      </c>
      <c r="E546" s="62">
        <v>2</v>
      </c>
    </row>
    <row r="547" spans="1:5" ht="14.4" x14ac:dyDescent="0.3">
      <c r="A547" s="60">
        <v>2373002</v>
      </c>
      <c r="B547" s="64" t="s">
        <v>883</v>
      </c>
      <c r="C547" s="62"/>
      <c r="D547" s="63" t="s">
        <v>7921</v>
      </c>
      <c r="E547" s="62">
        <v>2</v>
      </c>
    </row>
    <row r="548" spans="1:5" ht="14.4" x14ac:dyDescent="0.3">
      <c r="A548" s="60">
        <v>2374001</v>
      </c>
      <c r="B548" s="64" t="s">
        <v>884</v>
      </c>
      <c r="C548" s="65"/>
      <c r="D548" s="63" t="s">
        <v>7921</v>
      </c>
      <c r="E548" s="62">
        <v>2</v>
      </c>
    </row>
    <row r="549" spans="1:5" ht="14.4" x14ac:dyDescent="0.3">
      <c r="A549" s="60">
        <v>2374002</v>
      </c>
      <c r="B549" s="64" t="s">
        <v>885</v>
      </c>
      <c r="C549" s="65"/>
      <c r="D549" s="63" t="s">
        <v>7921</v>
      </c>
      <c r="E549" s="62">
        <v>2</v>
      </c>
    </row>
    <row r="550" spans="1:5" ht="14.4" x14ac:dyDescent="0.3">
      <c r="A550" s="60">
        <v>2375001</v>
      </c>
      <c r="B550" s="64" t="s">
        <v>886</v>
      </c>
      <c r="C550" s="65"/>
      <c r="D550" s="63" t="s">
        <v>7921</v>
      </c>
      <c r="E550" s="62">
        <v>2</v>
      </c>
    </row>
    <row r="551" spans="1:5" ht="14.4" x14ac:dyDescent="0.3">
      <c r="A551" s="60">
        <v>2375002</v>
      </c>
      <c r="B551" s="64" t="s">
        <v>887</v>
      </c>
      <c r="C551" s="65"/>
      <c r="D551" s="63" t="s">
        <v>7921</v>
      </c>
      <c r="E551" s="62">
        <v>2</v>
      </c>
    </row>
    <row r="552" spans="1:5" ht="14.4" x14ac:dyDescent="0.3">
      <c r="A552" s="60">
        <v>2376001</v>
      </c>
      <c r="B552" s="64" t="s">
        <v>888</v>
      </c>
      <c r="C552" s="62"/>
      <c r="D552" s="63" t="s">
        <v>7921</v>
      </c>
      <c r="E552" s="62">
        <v>2</v>
      </c>
    </row>
    <row r="553" spans="1:5" ht="14.4" x14ac:dyDescent="0.3">
      <c r="A553" s="60">
        <v>2376002</v>
      </c>
      <c r="B553" s="64" t="s">
        <v>889</v>
      </c>
      <c r="C553" s="62"/>
      <c r="D553" s="63" t="s">
        <v>7921</v>
      </c>
      <c r="E553" s="62">
        <v>2</v>
      </c>
    </row>
    <row r="554" spans="1:5" ht="14.4" x14ac:dyDescent="0.3">
      <c r="A554" s="60">
        <v>2377001</v>
      </c>
      <c r="B554" s="64" t="s">
        <v>890</v>
      </c>
      <c r="C554" s="62"/>
      <c r="D554" s="63" t="s">
        <v>7921</v>
      </c>
      <c r="E554" s="62">
        <v>2</v>
      </c>
    </row>
    <row r="555" spans="1:5" ht="14.4" x14ac:dyDescent="0.3">
      <c r="A555" s="60">
        <v>2377002</v>
      </c>
      <c r="B555" s="64" t="s">
        <v>891</v>
      </c>
      <c r="C555" s="62"/>
      <c r="D555" s="63" t="s">
        <v>7921</v>
      </c>
      <c r="E555" s="62">
        <v>2</v>
      </c>
    </row>
    <row r="556" spans="1:5" ht="14.4" x14ac:dyDescent="0.3">
      <c r="A556" s="60">
        <v>2378001</v>
      </c>
      <c r="B556" s="64" t="s">
        <v>892</v>
      </c>
      <c r="C556" s="65"/>
      <c r="D556" s="63" t="s">
        <v>7921</v>
      </c>
      <c r="E556" s="62">
        <v>2</v>
      </c>
    </row>
    <row r="557" spans="1:5" ht="14.4" x14ac:dyDescent="0.3">
      <c r="A557" s="60">
        <v>2378002</v>
      </c>
      <c r="B557" s="64" t="s">
        <v>893</v>
      </c>
      <c r="C557" s="65"/>
      <c r="D557" s="63" t="s">
        <v>7921</v>
      </c>
      <c r="E557" s="62">
        <v>2</v>
      </c>
    </row>
    <row r="558" spans="1:5" ht="14.4" x14ac:dyDescent="0.3">
      <c r="A558" s="60">
        <v>2379001</v>
      </c>
      <c r="B558" s="64" t="s">
        <v>894</v>
      </c>
      <c r="C558" s="65"/>
      <c r="D558" s="63" t="s">
        <v>7921</v>
      </c>
      <c r="E558" s="62">
        <v>2</v>
      </c>
    </row>
    <row r="559" spans="1:5" ht="14.4" x14ac:dyDescent="0.3">
      <c r="A559" s="60">
        <v>2379002</v>
      </c>
      <c r="B559" s="64" t="s">
        <v>895</v>
      </c>
      <c r="C559" s="65"/>
      <c r="D559" s="63" t="s">
        <v>7921</v>
      </c>
      <c r="E559" s="62">
        <v>2</v>
      </c>
    </row>
    <row r="560" spans="1:5" ht="14.4" x14ac:dyDescent="0.3">
      <c r="A560" s="60">
        <v>2381003</v>
      </c>
      <c r="B560" s="64" t="s">
        <v>896</v>
      </c>
      <c r="C560" s="62"/>
      <c r="D560" s="63" t="s">
        <v>7921</v>
      </c>
      <c r="E560" s="62">
        <v>2</v>
      </c>
    </row>
    <row r="561" spans="1:5" ht="14.4" x14ac:dyDescent="0.3">
      <c r="A561" s="60">
        <v>2381004</v>
      </c>
      <c r="B561" s="64" t="s">
        <v>897</v>
      </c>
      <c r="C561" s="62"/>
      <c r="D561" s="63" t="s">
        <v>7921</v>
      </c>
      <c r="E561" s="62">
        <v>2</v>
      </c>
    </row>
    <row r="562" spans="1:5" ht="14.4" x14ac:dyDescent="0.3">
      <c r="A562" s="60">
        <v>2385001</v>
      </c>
      <c r="B562" s="64" t="s">
        <v>898</v>
      </c>
      <c r="C562" s="62"/>
      <c r="D562" s="63" t="s">
        <v>7921</v>
      </c>
      <c r="E562" s="62">
        <v>2</v>
      </c>
    </row>
    <row r="563" spans="1:5" ht="14.4" x14ac:dyDescent="0.3">
      <c r="A563" s="60">
        <v>2386001</v>
      </c>
      <c r="B563" s="64" t="s">
        <v>899</v>
      </c>
      <c r="C563" s="67"/>
      <c r="D563" s="63" t="s">
        <v>7921</v>
      </c>
      <c r="E563" s="62">
        <v>2</v>
      </c>
    </row>
    <row r="564" spans="1:5" ht="14.4" x14ac:dyDescent="0.3">
      <c r="A564" s="60">
        <v>2387001</v>
      </c>
      <c r="B564" s="64" t="s">
        <v>900</v>
      </c>
      <c r="C564" s="65"/>
      <c r="D564" s="63" t="s">
        <v>7921</v>
      </c>
      <c r="E564" s="62">
        <v>2</v>
      </c>
    </row>
    <row r="565" spans="1:5" ht="14.4" x14ac:dyDescent="0.3">
      <c r="A565" s="60">
        <v>2387002</v>
      </c>
      <c r="B565" s="64" t="s">
        <v>901</v>
      </c>
      <c r="C565" s="65"/>
      <c r="D565" s="63" t="s">
        <v>7921</v>
      </c>
      <c r="E565" s="62">
        <v>2</v>
      </c>
    </row>
    <row r="566" spans="1:5" ht="14.4" x14ac:dyDescent="0.3">
      <c r="A566" s="60">
        <v>2388001</v>
      </c>
      <c r="B566" s="64" t="s">
        <v>902</v>
      </c>
      <c r="C566" s="65"/>
      <c r="D566" s="63" t="s">
        <v>7921</v>
      </c>
      <c r="E566" s="62">
        <v>2</v>
      </c>
    </row>
    <row r="567" spans="1:5" ht="14.4" x14ac:dyDescent="0.3">
      <c r="A567" s="60">
        <v>2388002</v>
      </c>
      <c r="B567" s="64" t="s">
        <v>903</v>
      </c>
      <c r="C567" s="65"/>
      <c r="D567" s="63" t="s">
        <v>7921</v>
      </c>
      <c r="E567" s="62">
        <v>2</v>
      </c>
    </row>
    <row r="568" spans="1:5" ht="14.4" x14ac:dyDescent="0.3">
      <c r="A568" s="60">
        <v>2389001</v>
      </c>
      <c r="B568" s="64" t="s">
        <v>904</v>
      </c>
      <c r="C568" s="65"/>
      <c r="D568" s="63" t="s">
        <v>7921</v>
      </c>
      <c r="E568" s="62">
        <v>2</v>
      </c>
    </row>
    <row r="569" spans="1:5" ht="14.4" x14ac:dyDescent="0.3">
      <c r="A569" s="60">
        <v>2389002</v>
      </c>
      <c r="B569" s="64" t="s">
        <v>905</v>
      </c>
      <c r="C569" s="65"/>
      <c r="D569" s="63" t="s">
        <v>7921</v>
      </c>
      <c r="E569" s="62">
        <v>2</v>
      </c>
    </row>
    <row r="570" spans="1:5" ht="14.4" x14ac:dyDescent="0.3">
      <c r="A570" s="60">
        <v>2390001</v>
      </c>
      <c r="B570" s="64" t="s">
        <v>906</v>
      </c>
      <c r="C570" s="65"/>
      <c r="D570" s="63" t="s">
        <v>7921</v>
      </c>
      <c r="E570" s="62">
        <v>2</v>
      </c>
    </row>
    <row r="571" spans="1:5" ht="14.4" x14ac:dyDescent="0.3">
      <c r="A571" s="60">
        <v>2390002</v>
      </c>
      <c r="B571" s="64" t="s">
        <v>907</v>
      </c>
      <c r="C571" s="65"/>
      <c r="D571" s="63" t="s">
        <v>7921</v>
      </c>
      <c r="E571" s="62">
        <v>2</v>
      </c>
    </row>
    <row r="572" spans="1:5" ht="14.4" x14ac:dyDescent="0.3">
      <c r="A572" s="60">
        <v>2391001</v>
      </c>
      <c r="B572" s="64" t="s">
        <v>908</v>
      </c>
      <c r="C572" s="65"/>
      <c r="D572" s="63" t="s">
        <v>7921</v>
      </c>
      <c r="E572" s="62">
        <v>2</v>
      </c>
    </row>
    <row r="573" spans="1:5" ht="14.4" x14ac:dyDescent="0.3">
      <c r="A573" s="60">
        <v>2391002</v>
      </c>
      <c r="B573" s="64" t="s">
        <v>909</v>
      </c>
      <c r="C573" s="65"/>
      <c r="D573" s="63" t="s">
        <v>7921</v>
      </c>
      <c r="E573" s="62">
        <v>2</v>
      </c>
    </row>
    <row r="574" spans="1:5" ht="14.4" x14ac:dyDescent="0.3">
      <c r="A574" s="60">
        <v>2393001</v>
      </c>
      <c r="B574" s="64" t="s">
        <v>910</v>
      </c>
      <c r="C574" s="62"/>
      <c r="D574" s="63" t="s">
        <v>7921</v>
      </c>
      <c r="E574" s="62">
        <v>2</v>
      </c>
    </row>
    <row r="575" spans="1:5" ht="14.4" x14ac:dyDescent="0.3">
      <c r="A575" s="60">
        <v>2393002</v>
      </c>
      <c r="B575" s="64" t="s">
        <v>911</v>
      </c>
      <c r="C575" s="62"/>
      <c r="D575" s="63" t="s">
        <v>7921</v>
      </c>
      <c r="E575" s="62">
        <v>2</v>
      </c>
    </row>
    <row r="576" spans="1:5" ht="14.4" x14ac:dyDescent="0.3">
      <c r="A576" s="60">
        <v>2395001</v>
      </c>
      <c r="B576" s="64" t="s">
        <v>912</v>
      </c>
      <c r="C576" s="65"/>
      <c r="D576" s="63" t="s">
        <v>7921</v>
      </c>
      <c r="E576" s="62">
        <v>2</v>
      </c>
    </row>
    <row r="577" spans="1:5" ht="14.4" x14ac:dyDescent="0.3">
      <c r="A577" s="60">
        <v>2395002</v>
      </c>
      <c r="B577" s="64" t="s">
        <v>913</v>
      </c>
      <c r="C577" s="65"/>
      <c r="D577" s="63" t="s">
        <v>7921</v>
      </c>
      <c r="E577" s="62">
        <v>2</v>
      </c>
    </row>
    <row r="578" spans="1:5" ht="14.4" x14ac:dyDescent="0.3">
      <c r="A578" s="60">
        <v>2397001</v>
      </c>
      <c r="B578" s="64" t="s">
        <v>914</v>
      </c>
      <c r="C578" s="65"/>
      <c r="D578" s="63" t="s">
        <v>7921</v>
      </c>
      <c r="E578" s="62">
        <v>2</v>
      </c>
    </row>
    <row r="579" spans="1:5" ht="14.4" x14ac:dyDescent="0.3">
      <c r="A579" s="60">
        <v>2397002</v>
      </c>
      <c r="B579" s="64" t="s">
        <v>915</v>
      </c>
      <c r="C579" s="65"/>
      <c r="D579" s="63" t="s">
        <v>7921</v>
      </c>
      <c r="E579" s="62">
        <v>2</v>
      </c>
    </row>
    <row r="580" spans="1:5" ht="14.4" x14ac:dyDescent="0.3">
      <c r="A580" s="60">
        <v>2399001</v>
      </c>
      <c r="B580" s="64" t="s">
        <v>916</v>
      </c>
      <c r="C580" s="62"/>
      <c r="D580" s="63" t="s">
        <v>7921</v>
      </c>
      <c r="E580" s="62">
        <v>2</v>
      </c>
    </row>
    <row r="581" spans="1:5" ht="14.4" x14ac:dyDescent="0.3">
      <c r="A581" s="60">
        <v>2400001</v>
      </c>
      <c r="B581" s="64" t="s">
        <v>917</v>
      </c>
      <c r="C581" s="62"/>
      <c r="D581" s="63" t="s">
        <v>7921</v>
      </c>
      <c r="E581" s="62">
        <v>2</v>
      </c>
    </row>
    <row r="582" spans="1:5" ht="14.4" x14ac:dyDescent="0.3">
      <c r="A582" s="60">
        <v>2401001</v>
      </c>
      <c r="B582" s="64" t="s">
        <v>918</v>
      </c>
      <c r="C582" s="62"/>
      <c r="D582" s="63" t="s">
        <v>7921</v>
      </c>
      <c r="E582" s="62">
        <v>2</v>
      </c>
    </row>
    <row r="583" spans="1:5" ht="14.4" x14ac:dyDescent="0.3">
      <c r="A583" s="60">
        <v>2401002</v>
      </c>
      <c r="B583" s="64" t="s">
        <v>919</v>
      </c>
      <c r="C583" s="62"/>
      <c r="D583" s="63" t="s">
        <v>7921</v>
      </c>
      <c r="E583" s="62">
        <v>2</v>
      </c>
    </row>
    <row r="584" spans="1:5" ht="14.4" x14ac:dyDescent="0.3">
      <c r="A584" s="60">
        <v>2402001</v>
      </c>
      <c r="B584" s="64" t="s">
        <v>920</v>
      </c>
      <c r="C584" s="65"/>
      <c r="D584" s="63" t="s">
        <v>7921</v>
      </c>
      <c r="E584" s="62">
        <v>2</v>
      </c>
    </row>
    <row r="585" spans="1:5" ht="14.4" x14ac:dyDescent="0.3">
      <c r="A585" s="60">
        <v>2402002</v>
      </c>
      <c r="B585" s="64" t="s">
        <v>921</v>
      </c>
      <c r="C585" s="65"/>
      <c r="D585" s="63" t="s">
        <v>7921</v>
      </c>
      <c r="E585" s="62">
        <v>2</v>
      </c>
    </row>
    <row r="586" spans="1:5" ht="14.4" x14ac:dyDescent="0.3">
      <c r="A586" s="60">
        <v>2403001</v>
      </c>
      <c r="B586" s="64" t="s">
        <v>922</v>
      </c>
      <c r="C586" s="65"/>
      <c r="D586" s="63" t="s">
        <v>7921</v>
      </c>
      <c r="E586" s="62">
        <v>2</v>
      </c>
    </row>
    <row r="587" spans="1:5" ht="14.4" x14ac:dyDescent="0.3">
      <c r="A587" s="60">
        <v>2403002</v>
      </c>
      <c r="B587" s="64" t="s">
        <v>923</v>
      </c>
      <c r="C587" s="65"/>
      <c r="D587" s="63" t="s">
        <v>7921</v>
      </c>
      <c r="E587" s="62">
        <v>2</v>
      </c>
    </row>
    <row r="588" spans="1:5" ht="14.4" x14ac:dyDescent="0.3">
      <c r="A588" s="60">
        <v>2404001</v>
      </c>
      <c r="B588" s="64" t="s">
        <v>924</v>
      </c>
      <c r="C588" s="62"/>
      <c r="D588" s="63" t="s">
        <v>7921</v>
      </c>
      <c r="E588" s="62">
        <v>2</v>
      </c>
    </row>
    <row r="589" spans="1:5" ht="14.4" x14ac:dyDescent="0.3">
      <c r="A589" s="60">
        <v>2404002</v>
      </c>
      <c r="B589" s="64" t="s">
        <v>925</v>
      </c>
      <c r="C589" s="67"/>
      <c r="D589" s="63" t="s">
        <v>7921</v>
      </c>
      <c r="E589" s="62">
        <v>2</v>
      </c>
    </row>
    <row r="590" spans="1:5" ht="14.4" x14ac:dyDescent="0.3">
      <c r="A590" s="60">
        <v>2405001</v>
      </c>
      <c r="B590" s="64" t="s">
        <v>926</v>
      </c>
      <c r="C590" s="62"/>
      <c r="D590" s="63" t="s">
        <v>7921</v>
      </c>
      <c r="E590" s="62">
        <v>2</v>
      </c>
    </row>
    <row r="591" spans="1:5" ht="14.4" x14ac:dyDescent="0.3">
      <c r="A591" s="60">
        <v>2405002</v>
      </c>
      <c r="B591" s="64" t="s">
        <v>927</v>
      </c>
      <c r="C591" s="62"/>
      <c r="D591" s="63" t="s">
        <v>7921</v>
      </c>
      <c r="E591" s="62">
        <v>2</v>
      </c>
    </row>
    <row r="592" spans="1:5" ht="14.4" x14ac:dyDescent="0.3">
      <c r="A592" s="60">
        <v>2406001</v>
      </c>
      <c r="B592" s="64" t="s">
        <v>928</v>
      </c>
      <c r="C592" s="65"/>
      <c r="D592" s="63" t="s">
        <v>7921</v>
      </c>
      <c r="E592" s="62">
        <v>2</v>
      </c>
    </row>
    <row r="593" spans="1:5" ht="14.4" x14ac:dyDescent="0.3">
      <c r="A593" s="60">
        <v>2406002</v>
      </c>
      <c r="B593" s="64" t="s">
        <v>929</v>
      </c>
      <c r="C593" s="65"/>
      <c r="D593" s="63" t="s">
        <v>7921</v>
      </c>
      <c r="E593" s="62">
        <v>2</v>
      </c>
    </row>
    <row r="594" spans="1:5" ht="14.4" x14ac:dyDescent="0.3">
      <c r="A594" s="60">
        <v>2409001</v>
      </c>
      <c r="B594" s="64" t="s">
        <v>930</v>
      </c>
      <c r="C594" s="65"/>
      <c r="D594" s="63" t="s">
        <v>7921</v>
      </c>
      <c r="E594" s="62">
        <v>2</v>
      </c>
    </row>
    <row r="595" spans="1:5" ht="14.4" x14ac:dyDescent="0.3">
      <c r="A595" s="60">
        <v>2409002</v>
      </c>
      <c r="B595" s="64" t="s">
        <v>931</v>
      </c>
      <c r="C595" s="65"/>
      <c r="D595" s="63" t="s">
        <v>7921</v>
      </c>
      <c r="E595" s="62">
        <v>2</v>
      </c>
    </row>
    <row r="596" spans="1:5" ht="14.4" x14ac:dyDescent="0.3">
      <c r="A596" s="60">
        <v>2410001</v>
      </c>
      <c r="B596" s="64" t="s">
        <v>932</v>
      </c>
      <c r="C596" s="65"/>
      <c r="D596" s="63" t="s">
        <v>7921</v>
      </c>
      <c r="E596" s="62">
        <v>2</v>
      </c>
    </row>
    <row r="597" spans="1:5" ht="14.4" x14ac:dyDescent="0.3">
      <c r="A597" s="60">
        <v>2410002</v>
      </c>
      <c r="B597" s="64" t="s">
        <v>933</v>
      </c>
      <c r="C597" s="65"/>
      <c r="D597" s="63" t="s">
        <v>7921</v>
      </c>
      <c r="E597" s="62">
        <v>2</v>
      </c>
    </row>
    <row r="598" spans="1:5" ht="14.4" x14ac:dyDescent="0.3">
      <c r="A598" s="60">
        <v>2413001</v>
      </c>
      <c r="B598" s="64" t="s">
        <v>934</v>
      </c>
      <c r="C598" s="65"/>
      <c r="D598" s="63" t="s">
        <v>7921</v>
      </c>
      <c r="E598" s="62">
        <v>2</v>
      </c>
    </row>
    <row r="599" spans="1:5" ht="14.4" x14ac:dyDescent="0.3">
      <c r="A599" s="60">
        <v>2414001</v>
      </c>
      <c r="B599" s="64" t="s">
        <v>935</v>
      </c>
      <c r="C599" s="65"/>
      <c r="D599" s="63" t="s">
        <v>7921</v>
      </c>
      <c r="E599" s="62">
        <v>2</v>
      </c>
    </row>
    <row r="600" spans="1:5" ht="14.4" x14ac:dyDescent="0.3">
      <c r="A600" s="60">
        <v>2415001</v>
      </c>
      <c r="B600" s="64" t="s">
        <v>936</v>
      </c>
      <c r="C600" s="65"/>
      <c r="D600" s="63" t="s">
        <v>7921</v>
      </c>
      <c r="E600" s="62">
        <v>2</v>
      </c>
    </row>
    <row r="601" spans="1:5" ht="14.4" x14ac:dyDescent="0.3">
      <c r="A601" s="60">
        <v>2415002</v>
      </c>
      <c r="B601" s="64" t="s">
        <v>937</v>
      </c>
      <c r="C601" s="65"/>
      <c r="D601" s="63" t="s">
        <v>7921</v>
      </c>
      <c r="E601" s="62">
        <v>2</v>
      </c>
    </row>
    <row r="602" spans="1:5" ht="14.4" x14ac:dyDescent="0.3">
      <c r="A602" s="60">
        <v>2416001</v>
      </c>
      <c r="B602" s="64" t="s">
        <v>938</v>
      </c>
      <c r="C602" s="65"/>
      <c r="D602" s="63" t="s">
        <v>7921</v>
      </c>
      <c r="E602" s="62">
        <v>2</v>
      </c>
    </row>
    <row r="603" spans="1:5" ht="14.4" x14ac:dyDescent="0.3">
      <c r="A603" s="60">
        <v>2416002</v>
      </c>
      <c r="B603" s="64" t="s">
        <v>939</v>
      </c>
      <c r="C603" s="62"/>
      <c r="D603" s="63" t="s">
        <v>7921</v>
      </c>
      <c r="E603" s="62">
        <v>2</v>
      </c>
    </row>
    <row r="604" spans="1:5" ht="14.4" x14ac:dyDescent="0.3">
      <c r="A604" s="60">
        <v>2417001</v>
      </c>
      <c r="B604" s="64" t="s">
        <v>940</v>
      </c>
      <c r="C604" s="65"/>
      <c r="D604" s="63" t="s">
        <v>7921</v>
      </c>
      <c r="E604" s="62">
        <v>2</v>
      </c>
    </row>
    <row r="605" spans="1:5" ht="14.4" x14ac:dyDescent="0.3">
      <c r="A605" s="60">
        <v>2417002</v>
      </c>
      <c r="B605" s="64" t="s">
        <v>941</v>
      </c>
      <c r="C605" s="65"/>
      <c r="D605" s="63" t="s">
        <v>7921</v>
      </c>
      <c r="E605" s="62">
        <v>2</v>
      </c>
    </row>
    <row r="606" spans="1:5" ht="14.4" x14ac:dyDescent="0.3">
      <c r="A606" s="60">
        <v>2418001</v>
      </c>
      <c r="B606" s="64" t="s">
        <v>942</v>
      </c>
      <c r="C606" s="65"/>
      <c r="D606" s="63" t="s">
        <v>7921</v>
      </c>
      <c r="E606" s="62">
        <v>2</v>
      </c>
    </row>
    <row r="607" spans="1:5" ht="14.4" x14ac:dyDescent="0.3">
      <c r="A607" s="60">
        <v>2418002</v>
      </c>
      <c r="B607" s="64" t="s">
        <v>943</v>
      </c>
      <c r="C607" s="65"/>
      <c r="D607" s="63" t="s">
        <v>7921</v>
      </c>
      <c r="E607" s="62">
        <v>2</v>
      </c>
    </row>
    <row r="608" spans="1:5" ht="14.4" x14ac:dyDescent="0.3">
      <c r="A608" s="60">
        <v>2419001</v>
      </c>
      <c r="B608" s="64" t="s">
        <v>944</v>
      </c>
      <c r="C608" s="62"/>
      <c r="D608" s="63" t="s">
        <v>7921</v>
      </c>
      <c r="E608" s="62">
        <v>2</v>
      </c>
    </row>
    <row r="609" spans="1:5" ht="14.4" x14ac:dyDescent="0.3">
      <c r="A609" s="60">
        <v>2419002</v>
      </c>
      <c r="B609" s="64" t="s">
        <v>945</v>
      </c>
      <c r="C609" s="62"/>
      <c r="D609" s="63" t="s">
        <v>7921</v>
      </c>
      <c r="E609" s="62">
        <v>2</v>
      </c>
    </row>
    <row r="610" spans="1:5" ht="14.4" x14ac:dyDescent="0.3">
      <c r="A610" s="60">
        <v>2420001</v>
      </c>
      <c r="B610" s="64" t="s">
        <v>946</v>
      </c>
      <c r="C610" s="67"/>
      <c r="D610" s="63" t="s">
        <v>7921</v>
      </c>
      <c r="E610" s="62">
        <v>2</v>
      </c>
    </row>
    <row r="611" spans="1:5" ht="14.4" x14ac:dyDescent="0.3">
      <c r="A611" s="60">
        <v>2420002</v>
      </c>
      <c r="B611" s="64" t="s">
        <v>947</v>
      </c>
      <c r="C611" s="62"/>
      <c r="D611" s="63" t="s">
        <v>7921</v>
      </c>
      <c r="E611" s="62">
        <v>2</v>
      </c>
    </row>
    <row r="612" spans="1:5" ht="14.4" x14ac:dyDescent="0.3">
      <c r="A612" s="60">
        <v>2423001</v>
      </c>
      <c r="B612" s="64" t="s">
        <v>948</v>
      </c>
      <c r="C612" s="65"/>
      <c r="D612" s="63" t="s">
        <v>7921</v>
      </c>
      <c r="E612" s="62">
        <v>2</v>
      </c>
    </row>
    <row r="613" spans="1:5" ht="14.4" x14ac:dyDescent="0.3">
      <c r="A613" s="60">
        <v>2423002</v>
      </c>
      <c r="B613" s="64" t="s">
        <v>949</v>
      </c>
      <c r="C613" s="65"/>
      <c r="D613" s="63" t="s">
        <v>7921</v>
      </c>
      <c r="E613" s="62">
        <v>2</v>
      </c>
    </row>
    <row r="614" spans="1:5" ht="14.4" x14ac:dyDescent="0.3">
      <c r="A614" s="60">
        <v>2424001</v>
      </c>
      <c r="B614" s="64" t="s">
        <v>950</v>
      </c>
      <c r="C614" s="65"/>
      <c r="D614" s="63" t="s">
        <v>7921</v>
      </c>
      <c r="E614" s="62">
        <v>2</v>
      </c>
    </row>
    <row r="615" spans="1:5" ht="14.4" x14ac:dyDescent="0.3">
      <c r="A615" s="60">
        <v>2424002</v>
      </c>
      <c r="B615" s="64" t="s">
        <v>951</v>
      </c>
      <c r="C615" s="65"/>
      <c r="D615" s="63" t="s">
        <v>7921</v>
      </c>
      <c r="E615" s="62">
        <v>2</v>
      </c>
    </row>
    <row r="616" spans="1:5" ht="14.4" x14ac:dyDescent="0.3">
      <c r="A616" s="60">
        <v>2427001</v>
      </c>
      <c r="B616" s="64" t="s">
        <v>952</v>
      </c>
      <c r="C616" s="62"/>
      <c r="D616" s="63" t="s">
        <v>7921</v>
      </c>
      <c r="E616" s="62">
        <v>2</v>
      </c>
    </row>
    <row r="617" spans="1:5" ht="14.4" x14ac:dyDescent="0.3">
      <c r="A617" s="60">
        <v>2428001</v>
      </c>
      <c r="B617" s="64" t="s">
        <v>953</v>
      </c>
      <c r="C617" s="62"/>
      <c r="D617" s="63" t="s">
        <v>7921</v>
      </c>
      <c r="E617" s="62">
        <v>2</v>
      </c>
    </row>
    <row r="618" spans="1:5" ht="14.4" x14ac:dyDescent="0.3">
      <c r="A618" s="60">
        <v>2429001</v>
      </c>
      <c r="B618" s="64" t="s">
        <v>954</v>
      </c>
      <c r="C618" s="62"/>
      <c r="D618" s="63" t="s">
        <v>7921</v>
      </c>
      <c r="E618" s="62">
        <v>2</v>
      </c>
    </row>
    <row r="619" spans="1:5" ht="14.4" x14ac:dyDescent="0.3">
      <c r="A619" s="60">
        <v>2429002</v>
      </c>
      <c r="B619" s="64" t="s">
        <v>955</v>
      </c>
      <c r="C619" s="62"/>
      <c r="D619" s="63" t="s">
        <v>7921</v>
      </c>
      <c r="E619" s="62">
        <v>2</v>
      </c>
    </row>
    <row r="620" spans="1:5" ht="14.4" x14ac:dyDescent="0.3">
      <c r="A620" s="60">
        <v>2430001</v>
      </c>
      <c r="B620" s="64" t="s">
        <v>956</v>
      </c>
      <c r="C620" s="65"/>
      <c r="D620" s="63" t="s">
        <v>7921</v>
      </c>
      <c r="E620" s="62">
        <v>2</v>
      </c>
    </row>
    <row r="621" spans="1:5" ht="14.4" x14ac:dyDescent="0.3">
      <c r="A621" s="60">
        <v>2430002</v>
      </c>
      <c r="B621" s="64" t="s">
        <v>957</v>
      </c>
      <c r="C621" s="65"/>
      <c r="D621" s="63" t="s">
        <v>7921</v>
      </c>
      <c r="E621" s="62">
        <v>2</v>
      </c>
    </row>
    <row r="622" spans="1:5" ht="14.4" x14ac:dyDescent="0.3">
      <c r="A622" s="60">
        <v>2431001</v>
      </c>
      <c r="B622" s="64" t="s">
        <v>958</v>
      </c>
      <c r="C622" s="65"/>
      <c r="D622" s="63" t="s">
        <v>7921</v>
      </c>
      <c r="E622" s="62">
        <v>2</v>
      </c>
    </row>
    <row r="623" spans="1:5" ht="14.4" x14ac:dyDescent="0.3">
      <c r="A623" s="60">
        <v>2431002</v>
      </c>
      <c r="B623" s="64" t="s">
        <v>959</v>
      </c>
      <c r="C623" s="65"/>
      <c r="D623" s="63" t="s">
        <v>7921</v>
      </c>
      <c r="E623" s="62">
        <v>2</v>
      </c>
    </row>
    <row r="624" spans="1:5" ht="14.4" x14ac:dyDescent="0.3">
      <c r="A624" s="60">
        <v>2432001</v>
      </c>
      <c r="B624" s="64" t="s">
        <v>960</v>
      </c>
      <c r="C624" s="65"/>
      <c r="D624" s="63" t="s">
        <v>7921</v>
      </c>
      <c r="E624" s="62">
        <v>2</v>
      </c>
    </row>
    <row r="625" spans="1:5" ht="14.4" x14ac:dyDescent="0.3">
      <c r="A625" s="60">
        <v>2432002</v>
      </c>
      <c r="B625" s="64" t="s">
        <v>961</v>
      </c>
      <c r="C625" s="65"/>
      <c r="D625" s="63" t="s">
        <v>7921</v>
      </c>
      <c r="E625" s="62">
        <v>2</v>
      </c>
    </row>
    <row r="626" spans="1:5" ht="14.4" x14ac:dyDescent="0.3">
      <c r="A626" s="60">
        <v>2433001</v>
      </c>
      <c r="B626" s="64" t="s">
        <v>962</v>
      </c>
      <c r="C626" s="65"/>
      <c r="D626" s="63" t="s">
        <v>7921</v>
      </c>
      <c r="E626" s="62">
        <v>2</v>
      </c>
    </row>
    <row r="627" spans="1:5" ht="14.4" x14ac:dyDescent="0.3">
      <c r="A627" s="60">
        <v>2433002</v>
      </c>
      <c r="B627" s="64" t="s">
        <v>963</v>
      </c>
      <c r="C627" s="65"/>
      <c r="D627" s="63" t="s">
        <v>7921</v>
      </c>
      <c r="E627" s="62">
        <v>2</v>
      </c>
    </row>
    <row r="628" spans="1:5" ht="14.4" x14ac:dyDescent="0.3">
      <c r="A628" s="60">
        <v>2434001</v>
      </c>
      <c r="B628" s="64" t="s">
        <v>964</v>
      </c>
      <c r="C628" s="65"/>
      <c r="D628" s="63" t="s">
        <v>7921</v>
      </c>
      <c r="E628" s="62">
        <v>2</v>
      </c>
    </row>
    <row r="629" spans="1:5" ht="14.4" x14ac:dyDescent="0.3">
      <c r="A629" s="60">
        <v>2434002</v>
      </c>
      <c r="B629" s="64" t="s">
        <v>965</v>
      </c>
      <c r="C629" s="65"/>
      <c r="D629" s="63" t="s">
        <v>7921</v>
      </c>
      <c r="E629" s="62">
        <v>2</v>
      </c>
    </row>
    <row r="630" spans="1:5" ht="14.4" x14ac:dyDescent="0.3">
      <c r="A630" s="60">
        <v>2447001</v>
      </c>
      <c r="B630" s="64" t="s">
        <v>966</v>
      </c>
      <c r="C630" s="62"/>
      <c r="D630" s="63" t="s">
        <v>7921</v>
      </c>
      <c r="E630" s="62">
        <v>2</v>
      </c>
    </row>
    <row r="631" spans="1:5" ht="14.4" x14ac:dyDescent="0.3">
      <c r="A631" s="60">
        <v>2447002</v>
      </c>
      <c r="B631" s="64" t="s">
        <v>967</v>
      </c>
      <c r="C631" s="62"/>
      <c r="D631" s="63" t="s">
        <v>7921</v>
      </c>
      <c r="E631" s="62">
        <v>2</v>
      </c>
    </row>
    <row r="632" spans="1:5" ht="14.4" x14ac:dyDescent="0.3">
      <c r="A632" s="60">
        <v>2448001</v>
      </c>
      <c r="B632" s="64" t="s">
        <v>968</v>
      </c>
      <c r="C632" s="65"/>
      <c r="D632" s="63" t="s">
        <v>7921</v>
      </c>
      <c r="E632" s="62">
        <v>2</v>
      </c>
    </row>
    <row r="633" spans="1:5" ht="14.4" x14ac:dyDescent="0.3">
      <c r="A633" s="60">
        <v>2448002</v>
      </c>
      <c r="B633" s="64" t="s">
        <v>969</v>
      </c>
      <c r="C633" s="65"/>
      <c r="D633" s="63" t="s">
        <v>7921</v>
      </c>
      <c r="E633" s="62">
        <v>2</v>
      </c>
    </row>
    <row r="634" spans="1:5" ht="14.4" x14ac:dyDescent="0.3">
      <c r="A634" s="60">
        <v>2453001</v>
      </c>
      <c r="B634" s="64" t="s">
        <v>970</v>
      </c>
      <c r="C634" s="65"/>
      <c r="D634" s="63" t="s">
        <v>7921</v>
      </c>
      <c r="E634" s="62">
        <v>2</v>
      </c>
    </row>
    <row r="635" spans="1:5" ht="14.4" x14ac:dyDescent="0.3">
      <c r="A635" s="60">
        <v>2454001</v>
      </c>
      <c r="B635" s="64" t="s">
        <v>971</v>
      </c>
      <c r="C635" s="65"/>
      <c r="D635" s="63" t="s">
        <v>7921</v>
      </c>
      <c r="E635" s="62">
        <v>2</v>
      </c>
    </row>
    <row r="636" spans="1:5" ht="14.4" x14ac:dyDescent="0.3">
      <c r="A636" s="60">
        <v>2455001</v>
      </c>
      <c r="B636" s="64" t="s">
        <v>972</v>
      </c>
      <c r="C636" s="62"/>
      <c r="D636" s="63" t="s">
        <v>7921</v>
      </c>
      <c r="E636" s="62">
        <v>2</v>
      </c>
    </row>
    <row r="637" spans="1:5" ht="14.4" x14ac:dyDescent="0.3">
      <c r="A637" s="60">
        <v>2455002</v>
      </c>
      <c r="B637" s="64" t="s">
        <v>973</v>
      </c>
      <c r="C637" s="62"/>
      <c r="D637" s="63" t="s">
        <v>7921</v>
      </c>
      <c r="E637" s="62">
        <v>2</v>
      </c>
    </row>
    <row r="638" spans="1:5" ht="14.4" x14ac:dyDescent="0.3">
      <c r="A638" s="60">
        <v>2456001</v>
      </c>
      <c r="B638" s="64" t="s">
        <v>974</v>
      </c>
      <c r="C638" s="62"/>
      <c r="D638" s="63" t="s">
        <v>7921</v>
      </c>
      <c r="E638" s="62">
        <v>2</v>
      </c>
    </row>
    <row r="639" spans="1:5" ht="14.4" x14ac:dyDescent="0.3">
      <c r="A639" s="60">
        <v>2456002</v>
      </c>
      <c r="B639" s="64" t="s">
        <v>975</v>
      </c>
      <c r="C639" s="62"/>
      <c r="D639" s="63" t="s">
        <v>7921</v>
      </c>
      <c r="E639" s="62">
        <v>2</v>
      </c>
    </row>
    <row r="640" spans="1:5" ht="14.4" x14ac:dyDescent="0.3">
      <c r="A640" s="60">
        <v>2457001</v>
      </c>
      <c r="B640" s="64" t="s">
        <v>976</v>
      </c>
      <c r="C640" s="65"/>
      <c r="D640" s="63" t="s">
        <v>7921</v>
      </c>
      <c r="E640" s="62">
        <v>2</v>
      </c>
    </row>
    <row r="641" spans="1:5" ht="14.4" x14ac:dyDescent="0.3">
      <c r="A641" s="60">
        <v>2457002</v>
      </c>
      <c r="B641" s="64" t="s">
        <v>977</v>
      </c>
      <c r="C641" s="65"/>
      <c r="D641" s="63" t="s">
        <v>7921</v>
      </c>
      <c r="E641" s="62">
        <v>2</v>
      </c>
    </row>
    <row r="642" spans="1:5" ht="14.4" x14ac:dyDescent="0.3">
      <c r="A642" s="60">
        <v>2458001</v>
      </c>
      <c r="B642" s="64" t="s">
        <v>978</v>
      </c>
      <c r="C642" s="65"/>
      <c r="D642" s="63" t="s">
        <v>7921</v>
      </c>
      <c r="E642" s="62">
        <v>2</v>
      </c>
    </row>
    <row r="643" spans="1:5" ht="14.4" x14ac:dyDescent="0.3">
      <c r="A643" s="60">
        <v>2458002</v>
      </c>
      <c r="B643" s="64" t="s">
        <v>979</v>
      </c>
      <c r="C643" s="65"/>
      <c r="D643" s="63" t="s">
        <v>7921</v>
      </c>
      <c r="E643" s="62">
        <v>2</v>
      </c>
    </row>
    <row r="644" spans="1:5" ht="14.4" x14ac:dyDescent="0.3">
      <c r="A644" s="60">
        <v>2459001</v>
      </c>
      <c r="B644" s="64" t="s">
        <v>980</v>
      </c>
      <c r="C644" s="62"/>
      <c r="D644" s="63" t="s">
        <v>7921</v>
      </c>
      <c r="E644" s="62">
        <v>2</v>
      </c>
    </row>
    <row r="645" spans="1:5" ht="14.4" x14ac:dyDescent="0.3">
      <c r="A645" s="60">
        <v>2459002</v>
      </c>
      <c r="B645" s="64" t="s">
        <v>981</v>
      </c>
      <c r="C645" s="62"/>
      <c r="D645" s="63" t="s">
        <v>7921</v>
      </c>
      <c r="E645" s="62">
        <v>2</v>
      </c>
    </row>
    <row r="646" spans="1:5" ht="14.4" x14ac:dyDescent="0.3">
      <c r="A646" s="60">
        <v>2460001</v>
      </c>
      <c r="B646" s="64" t="s">
        <v>982</v>
      </c>
      <c r="C646" s="62"/>
      <c r="D646" s="63" t="s">
        <v>7921</v>
      </c>
      <c r="E646" s="62">
        <v>2</v>
      </c>
    </row>
    <row r="647" spans="1:5" ht="14.4" x14ac:dyDescent="0.3">
      <c r="A647" s="60">
        <v>2460002</v>
      </c>
      <c r="B647" s="64" t="s">
        <v>983</v>
      </c>
      <c r="C647" s="62"/>
      <c r="D647" s="63" t="s">
        <v>7921</v>
      </c>
      <c r="E647" s="62">
        <v>2</v>
      </c>
    </row>
    <row r="648" spans="1:5" ht="14.4" x14ac:dyDescent="0.3">
      <c r="A648" s="60">
        <v>2462001</v>
      </c>
      <c r="B648" s="64" t="s">
        <v>984</v>
      </c>
      <c r="C648" s="65"/>
      <c r="D648" s="63" t="s">
        <v>7921</v>
      </c>
      <c r="E648" s="62">
        <v>2</v>
      </c>
    </row>
    <row r="649" spans="1:5" ht="14.4" x14ac:dyDescent="0.3">
      <c r="A649" s="60">
        <v>2462002</v>
      </c>
      <c r="B649" s="64" t="s">
        <v>985</v>
      </c>
      <c r="C649" s="65"/>
      <c r="D649" s="63" t="s">
        <v>7921</v>
      </c>
      <c r="E649" s="62">
        <v>2</v>
      </c>
    </row>
    <row r="650" spans="1:5" ht="14.4" x14ac:dyDescent="0.3">
      <c r="A650" s="60">
        <v>2463001</v>
      </c>
      <c r="B650" s="64" t="s">
        <v>986</v>
      </c>
      <c r="C650" s="65"/>
      <c r="D650" s="63" t="s">
        <v>7921</v>
      </c>
      <c r="E650" s="62">
        <v>2</v>
      </c>
    </row>
    <row r="651" spans="1:5" ht="14.4" x14ac:dyDescent="0.3">
      <c r="A651" s="60">
        <v>2463002</v>
      </c>
      <c r="B651" s="64" t="s">
        <v>987</v>
      </c>
      <c r="C651" s="65"/>
      <c r="D651" s="63" t="s">
        <v>7921</v>
      </c>
      <c r="E651" s="62">
        <v>2</v>
      </c>
    </row>
    <row r="652" spans="1:5" ht="14.4" x14ac:dyDescent="0.3">
      <c r="A652" s="60">
        <v>2477001</v>
      </c>
      <c r="B652" s="64" t="s">
        <v>988</v>
      </c>
      <c r="C652" s="65"/>
      <c r="D652" s="63" t="s">
        <v>7921</v>
      </c>
      <c r="E652" s="62">
        <v>2</v>
      </c>
    </row>
    <row r="653" spans="1:5" ht="14.4" x14ac:dyDescent="0.3">
      <c r="A653" s="60">
        <v>2478001</v>
      </c>
      <c r="B653" s="64" t="s">
        <v>989</v>
      </c>
      <c r="C653" s="65"/>
      <c r="D653" s="63" t="s">
        <v>7921</v>
      </c>
      <c r="E653" s="62">
        <v>2</v>
      </c>
    </row>
    <row r="654" spans="1:5" ht="14.4" x14ac:dyDescent="0.3">
      <c r="A654" s="60">
        <v>2479001</v>
      </c>
      <c r="B654" s="64" t="s">
        <v>990</v>
      </c>
      <c r="C654" s="65"/>
      <c r="D654" s="63" t="s">
        <v>7921</v>
      </c>
      <c r="E654" s="62">
        <v>2</v>
      </c>
    </row>
    <row r="655" spans="1:5" ht="14.4" x14ac:dyDescent="0.3">
      <c r="A655" s="60">
        <v>2479002</v>
      </c>
      <c r="B655" s="64" t="s">
        <v>991</v>
      </c>
      <c r="C655" s="65"/>
      <c r="D655" s="63" t="s">
        <v>7921</v>
      </c>
      <c r="E655" s="62">
        <v>2</v>
      </c>
    </row>
    <row r="656" spans="1:5" ht="14.4" x14ac:dyDescent="0.3">
      <c r="A656" s="60">
        <v>2480001</v>
      </c>
      <c r="B656" s="64" t="s">
        <v>992</v>
      </c>
      <c r="C656" s="65"/>
      <c r="D656" s="63" t="s">
        <v>7921</v>
      </c>
      <c r="E656" s="62">
        <v>2</v>
      </c>
    </row>
    <row r="657" spans="1:5" ht="14.4" x14ac:dyDescent="0.3">
      <c r="A657" s="60">
        <v>2480002</v>
      </c>
      <c r="B657" s="64" t="s">
        <v>993</v>
      </c>
      <c r="C657" s="65"/>
      <c r="D657" s="63" t="s">
        <v>7921</v>
      </c>
      <c r="E657" s="62">
        <v>2</v>
      </c>
    </row>
    <row r="658" spans="1:5" ht="14.4" x14ac:dyDescent="0.3">
      <c r="A658" s="60">
        <v>2481001</v>
      </c>
      <c r="B658" s="64" t="s">
        <v>994</v>
      </c>
      <c r="C658" s="62"/>
      <c r="D658" s="63" t="s">
        <v>7921</v>
      </c>
      <c r="E658" s="62">
        <v>2</v>
      </c>
    </row>
    <row r="659" spans="1:5" ht="14.4" x14ac:dyDescent="0.3">
      <c r="A659" s="60">
        <v>2481002</v>
      </c>
      <c r="B659" s="64" t="s">
        <v>995</v>
      </c>
      <c r="C659" s="62"/>
      <c r="D659" s="63" t="s">
        <v>7921</v>
      </c>
      <c r="E659" s="62">
        <v>2</v>
      </c>
    </row>
    <row r="660" spans="1:5" ht="14.4" x14ac:dyDescent="0.3">
      <c r="A660" s="60">
        <v>2482001</v>
      </c>
      <c r="B660" s="64" t="s">
        <v>996</v>
      </c>
      <c r="C660" s="65"/>
      <c r="D660" s="63" t="s">
        <v>7921</v>
      </c>
      <c r="E660" s="62">
        <v>2</v>
      </c>
    </row>
    <row r="661" spans="1:5" ht="14.4" x14ac:dyDescent="0.3">
      <c r="A661" s="60">
        <v>2482002</v>
      </c>
      <c r="B661" s="64" t="s">
        <v>997</v>
      </c>
      <c r="C661" s="65"/>
      <c r="D661" s="63" t="s">
        <v>7921</v>
      </c>
      <c r="E661" s="62">
        <v>2</v>
      </c>
    </row>
    <row r="662" spans="1:5" ht="14.4" x14ac:dyDescent="0.3">
      <c r="A662" s="60">
        <v>2483001</v>
      </c>
      <c r="B662" s="64" t="s">
        <v>998</v>
      </c>
      <c r="C662" s="65"/>
      <c r="D662" s="63" t="s">
        <v>7921</v>
      </c>
      <c r="E662" s="62">
        <v>2</v>
      </c>
    </row>
    <row r="663" spans="1:5" ht="14.4" x14ac:dyDescent="0.3">
      <c r="A663" s="60">
        <v>2483002</v>
      </c>
      <c r="B663" s="64" t="s">
        <v>999</v>
      </c>
      <c r="C663" s="65"/>
      <c r="D663" s="63" t="s">
        <v>7921</v>
      </c>
      <c r="E663" s="62">
        <v>2</v>
      </c>
    </row>
    <row r="664" spans="1:5" ht="14.4" x14ac:dyDescent="0.3">
      <c r="A664" s="60">
        <v>2484001</v>
      </c>
      <c r="B664" s="64" t="s">
        <v>1000</v>
      </c>
      <c r="C664" s="62"/>
      <c r="D664" s="63" t="s">
        <v>7921</v>
      </c>
      <c r="E664" s="62">
        <v>2</v>
      </c>
    </row>
    <row r="665" spans="1:5" ht="14.4" x14ac:dyDescent="0.3">
      <c r="A665" s="60">
        <v>2484002</v>
      </c>
      <c r="B665" s="64" t="s">
        <v>1001</v>
      </c>
      <c r="C665" s="62"/>
      <c r="D665" s="63" t="s">
        <v>7921</v>
      </c>
      <c r="E665" s="62">
        <v>2</v>
      </c>
    </row>
    <row r="666" spans="1:5" ht="14.4" x14ac:dyDescent="0.3">
      <c r="A666" s="60">
        <v>2487001</v>
      </c>
      <c r="B666" s="64" t="s">
        <v>1002</v>
      </c>
      <c r="C666" s="62"/>
      <c r="D666" s="63" t="s">
        <v>7921</v>
      </c>
      <c r="E666" s="62">
        <v>2</v>
      </c>
    </row>
    <row r="667" spans="1:5" ht="14.4" x14ac:dyDescent="0.3">
      <c r="A667" s="60">
        <v>2487002</v>
      </c>
      <c r="B667" s="64" t="s">
        <v>1003</v>
      </c>
      <c r="C667" s="62"/>
      <c r="D667" s="63" t="s">
        <v>7921</v>
      </c>
      <c r="E667" s="62">
        <v>2</v>
      </c>
    </row>
    <row r="668" spans="1:5" ht="14.4" x14ac:dyDescent="0.3">
      <c r="A668" s="60">
        <v>2488001</v>
      </c>
      <c r="B668" s="64" t="s">
        <v>1004</v>
      </c>
      <c r="C668" s="65"/>
      <c r="D668" s="63" t="s">
        <v>7921</v>
      </c>
      <c r="E668" s="62">
        <v>2</v>
      </c>
    </row>
    <row r="669" spans="1:5" ht="14.4" x14ac:dyDescent="0.3">
      <c r="A669" s="60">
        <v>2488002</v>
      </c>
      <c r="B669" s="64" t="s">
        <v>1005</v>
      </c>
      <c r="C669" s="65"/>
      <c r="D669" s="63" t="s">
        <v>7921</v>
      </c>
      <c r="E669" s="62">
        <v>2</v>
      </c>
    </row>
    <row r="670" spans="1:5" ht="14.4" x14ac:dyDescent="0.3">
      <c r="A670" s="60">
        <v>2491001</v>
      </c>
      <c r="B670" s="64" t="s">
        <v>1006</v>
      </c>
      <c r="C670" s="65"/>
      <c r="D670" s="63" t="s">
        <v>7921</v>
      </c>
      <c r="E670" s="62">
        <v>2</v>
      </c>
    </row>
    <row r="671" spans="1:5" ht="14.4" x14ac:dyDescent="0.3">
      <c r="A671" s="60">
        <v>2492001</v>
      </c>
      <c r="B671" s="64" t="s">
        <v>1007</v>
      </c>
      <c r="C671" s="65"/>
      <c r="D671" s="63" t="s">
        <v>7921</v>
      </c>
      <c r="E671" s="62">
        <v>2</v>
      </c>
    </row>
    <row r="672" spans="1:5" ht="14.4" x14ac:dyDescent="0.3">
      <c r="A672" s="60">
        <v>2493001</v>
      </c>
      <c r="B672" s="64" t="s">
        <v>1008</v>
      </c>
      <c r="C672" s="62"/>
      <c r="D672" s="63" t="s">
        <v>7921</v>
      </c>
      <c r="E672" s="62">
        <v>2</v>
      </c>
    </row>
    <row r="673" spans="1:5" ht="14.4" x14ac:dyDescent="0.3">
      <c r="A673" s="60">
        <v>2493002</v>
      </c>
      <c r="B673" s="64" t="s">
        <v>1009</v>
      </c>
      <c r="C673" s="62"/>
      <c r="D673" s="63" t="s">
        <v>7921</v>
      </c>
      <c r="E673" s="62">
        <v>2</v>
      </c>
    </row>
    <row r="674" spans="1:5" ht="14.4" x14ac:dyDescent="0.3">
      <c r="A674" s="60">
        <v>2494001</v>
      </c>
      <c r="B674" s="64" t="s">
        <v>1010</v>
      </c>
      <c r="C674" s="67"/>
      <c r="D674" s="63" t="s">
        <v>7921</v>
      </c>
      <c r="E674" s="62">
        <v>2</v>
      </c>
    </row>
    <row r="675" spans="1:5" ht="14.4" x14ac:dyDescent="0.3">
      <c r="A675" s="60">
        <v>2494002</v>
      </c>
      <c r="B675" s="64" t="s">
        <v>1011</v>
      </c>
      <c r="C675" s="62"/>
      <c r="D675" s="63" t="s">
        <v>7921</v>
      </c>
      <c r="E675" s="62">
        <v>2</v>
      </c>
    </row>
    <row r="676" spans="1:5" ht="14.4" x14ac:dyDescent="0.3">
      <c r="A676" s="60">
        <v>2495001</v>
      </c>
      <c r="B676" s="64" t="s">
        <v>1012</v>
      </c>
      <c r="C676" s="65"/>
      <c r="D676" s="63" t="s">
        <v>7921</v>
      </c>
      <c r="E676" s="62">
        <v>2</v>
      </c>
    </row>
    <row r="677" spans="1:5" ht="14.4" x14ac:dyDescent="0.3">
      <c r="A677" s="60">
        <v>2495002</v>
      </c>
      <c r="B677" s="64" t="s">
        <v>1013</v>
      </c>
      <c r="C677" s="65"/>
      <c r="D677" s="63" t="s">
        <v>7921</v>
      </c>
      <c r="E677" s="62">
        <v>2</v>
      </c>
    </row>
    <row r="678" spans="1:5" ht="14.4" x14ac:dyDescent="0.3">
      <c r="A678" s="60">
        <v>2496001</v>
      </c>
      <c r="B678" s="64" t="s">
        <v>1014</v>
      </c>
      <c r="C678" s="65"/>
      <c r="D678" s="63" t="s">
        <v>7921</v>
      </c>
      <c r="E678" s="62">
        <v>2</v>
      </c>
    </row>
    <row r="679" spans="1:5" ht="14.4" x14ac:dyDescent="0.3">
      <c r="A679" s="60">
        <v>2496002</v>
      </c>
      <c r="B679" s="64" t="s">
        <v>1015</v>
      </c>
      <c r="C679" s="65"/>
      <c r="D679" s="63" t="s">
        <v>7921</v>
      </c>
      <c r="E679" s="62">
        <v>2</v>
      </c>
    </row>
    <row r="680" spans="1:5" ht="14.4" x14ac:dyDescent="0.3">
      <c r="A680" s="60">
        <v>2497001</v>
      </c>
      <c r="B680" s="64" t="s">
        <v>1016</v>
      </c>
      <c r="C680" s="65"/>
      <c r="D680" s="63" t="s">
        <v>7921</v>
      </c>
      <c r="E680" s="62">
        <v>2</v>
      </c>
    </row>
    <row r="681" spans="1:5" ht="14.4" x14ac:dyDescent="0.3">
      <c r="A681" s="60">
        <v>2497002</v>
      </c>
      <c r="B681" s="64" t="s">
        <v>1017</v>
      </c>
      <c r="C681" s="65"/>
      <c r="D681" s="63" t="s">
        <v>7921</v>
      </c>
      <c r="E681" s="62">
        <v>2</v>
      </c>
    </row>
    <row r="682" spans="1:5" ht="14.4" x14ac:dyDescent="0.3">
      <c r="A682" s="60">
        <v>2498001</v>
      </c>
      <c r="B682" s="64" t="s">
        <v>1018</v>
      </c>
      <c r="C682" s="65"/>
      <c r="D682" s="63" t="s">
        <v>7921</v>
      </c>
      <c r="E682" s="62">
        <v>2</v>
      </c>
    </row>
    <row r="683" spans="1:5" ht="14.4" x14ac:dyDescent="0.3">
      <c r="A683" s="60">
        <v>2498002</v>
      </c>
      <c r="B683" s="64" t="s">
        <v>1019</v>
      </c>
      <c r="C683" s="65"/>
      <c r="D683" s="63" t="s">
        <v>7921</v>
      </c>
      <c r="E683" s="62">
        <v>2</v>
      </c>
    </row>
    <row r="684" spans="1:5" ht="14.4" x14ac:dyDescent="0.3">
      <c r="A684" s="60">
        <v>2501001</v>
      </c>
      <c r="B684" s="64" t="s">
        <v>1020</v>
      </c>
      <c r="C684" s="62"/>
      <c r="D684" s="63" t="s">
        <v>7921</v>
      </c>
      <c r="E684" s="62">
        <v>2</v>
      </c>
    </row>
    <row r="685" spans="1:5" ht="14.4" x14ac:dyDescent="0.3">
      <c r="A685" s="60">
        <v>2501002</v>
      </c>
      <c r="B685" s="64" t="s">
        <v>1021</v>
      </c>
      <c r="C685" s="62"/>
      <c r="D685" s="63" t="s">
        <v>7921</v>
      </c>
      <c r="E685" s="62">
        <v>2</v>
      </c>
    </row>
    <row r="686" spans="1:5" ht="14.4" x14ac:dyDescent="0.3">
      <c r="A686" s="60">
        <v>2502001</v>
      </c>
      <c r="B686" s="64" t="s">
        <v>1022</v>
      </c>
      <c r="C686" s="62"/>
      <c r="D686" s="63" t="s">
        <v>7921</v>
      </c>
      <c r="E686" s="62">
        <v>2</v>
      </c>
    </row>
    <row r="687" spans="1:5" ht="14.4" x14ac:dyDescent="0.3">
      <c r="A687" s="60">
        <v>2502002</v>
      </c>
      <c r="B687" s="64" t="s">
        <v>1023</v>
      </c>
      <c r="C687" s="62"/>
      <c r="D687" s="63" t="s">
        <v>7921</v>
      </c>
      <c r="E687" s="62">
        <v>2</v>
      </c>
    </row>
    <row r="688" spans="1:5" ht="14.4" x14ac:dyDescent="0.3">
      <c r="A688" s="60">
        <v>2505001</v>
      </c>
      <c r="B688" s="64" t="s">
        <v>1024</v>
      </c>
      <c r="C688" s="62"/>
      <c r="D688" s="63" t="s">
        <v>7921</v>
      </c>
      <c r="E688" s="62">
        <v>2</v>
      </c>
    </row>
    <row r="689" spans="1:5" ht="14.4" x14ac:dyDescent="0.3">
      <c r="A689" s="60">
        <v>2506001</v>
      </c>
      <c r="B689" s="64" t="s">
        <v>1025</v>
      </c>
      <c r="C689" s="62"/>
      <c r="D689" s="63" t="s">
        <v>7921</v>
      </c>
      <c r="E689" s="62">
        <v>2</v>
      </c>
    </row>
    <row r="690" spans="1:5" ht="14.4" x14ac:dyDescent="0.3">
      <c r="A690" s="60">
        <v>2507001</v>
      </c>
      <c r="B690" s="64" t="s">
        <v>1026</v>
      </c>
      <c r="C690" s="67"/>
      <c r="D690" s="63" t="s">
        <v>7921</v>
      </c>
      <c r="E690" s="62">
        <v>2</v>
      </c>
    </row>
    <row r="691" spans="1:5" ht="14.4" x14ac:dyDescent="0.3">
      <c r="A691" s="60">
        <v>2507002</v>
      </c>
      <c r="B691" s="64" t="s">
        <v>1027</v>
      </c>
      <c r="C691" s="62"/>
      <c r="D691" s="63" t="s">
        <v>7921</v>
      </c>
      <c r="E691" s="62">
        <v>2</v>
      </c>
    </row>
    <row r="692" spans="1:5" ht="14.4" x14ac:dyDescent="0.3">
      <c r="A692" s="60">
        <v>2508001</v>
      </c>
      <c r="B692" s="64" t="s">
        <v>1028</v>
      </c>
      <c r="C692" s="62"/>
      <c r="D692" s="63" t="s">
        <v>7921</v>
      </c>
      <c r="E692" s="62">
        <v>2</v>
      </c>
    </row>
    <row r="693" spans="1:5" ht="14.4" x14ac:dyDescent="0.3">
      <c r="A693" s="60">
        <v>2508002</v>
      </c>
      <c r="B693" s="64" t="s">
        <v>1029</v>
      </c>
      <c r="C693" s="62"/>
      <c r="D693" s="63" t="s">
        <v>7921</v>
      </c>
      <c r="E693" s="62">
        <v>2</v>
      </c>
    </row>
    <row r="694" spans="1:5" ht="14.4" x14ac:dyDescent="0.3">
      <c r="A694" s="60">
        <v>2509001</v>
      </c>
      <c r="B694" s="64" t="s">
        <v>1030</v>
      </c>
      <c r="C694" s="62"/>
      <c r="D694" s="63" t="s">
        <v>7921</v>
      </c>
      <c r="E694" s="62">
        <v>2</v>
      </c>
    </row>
    <row r="695" spans="1:5" ht="14.4" x14ac:dyDescent="0.3">
      <c r="A695" s="60">
        <v>2509002</v>
      </c>
      <c r="B695" s="64" t="s">
        <v>1031</v>
      </c>
      <c r="C695" s="67"/>
      <c r="D695" s="63" t="s">
        <v>7921</v>
      </c>
      <c r="E695" s="62">
        <v>2</v>
      </c>
    </row>
    <row r="696" spans="1:5" ht="14.4" x14ac:dyDescent="0.3">
      <c r="A696" s="60">
        <v>2510001</v>
      </c>
      <c r="B696" s="64" t="s">
        <v>1032</v>
      </c>
      <c r="C696" s="62"/>
      <c r="D696" s="63" t="s">
        <v>7921</v>
      </c>
      <c r="E696" s="62">
        <v>2</v>
      </c>
    </row>
    <row r="697" spans="1:5" ht="14.4" x14ac:dyDescent="0.3">
      <c r="A697" s="60">
        <v>2510002</v>
      </c>
      <c r="B697" s="64" t="s">
        <v>1033</v>
      </c>
      <c r="C697" s="62"/>
      <c r="D697" s="63" t="s">
        <v>7921</v>
      </c>
      <c r="E697" s="62">
        <v>2</v>
      </c>
    </row>
    <row r="698" spans="1:5" ht="14.4" x14ac:dyDescent="0.3">
      <c r="A698" s="60">
        <v>2511001</v>
      </c>
      <c r="B698" s="64" t="s">
        <v>1034</v>
      </c>
      <c r="C698" s="62"/>
      <c r="D698" s="63" t="s">
        <v>7921</v>
      </c>
      <c r="E698" s="62">
        <v>2</v>
      </c>
    </row>
    <row r="699" spans="1:5" ht="14.4" x14ac:dyDescent="0.3">
      <c r="A699" s="60">
        <v>2511002</v>
      </c>
      <c r="B699" s="64" t="s">
        <v>1035</v>
      </c>
      <c r="C699" s="62"/>
      <c r="D699" s="63" t="s">
        <v>7921</v>
      </c>
      <c r="E699" s="62">
        <v>2</v>
      </c>
    </row>
    <row r="700" spans="1:5" ht="14.4" x14ac:dyDescent="0.3">
      <c r="A700" s="60">
        <v>2512001</v>
      </c>
      <c r="B700" s="64" t="s">
        <v>1036</v>
      </c>
      <c r="C700" s="67"/>
      <c r="D700" s="63" t="s">
        <v>7921</v>
      </c>
      <c r="E700" s="62">
        <v>2</v>
      </c>
    </row>
    <row r="701" spans="1:5" ht="14.4" x14ac:dyDescent="0.3">
      <c r="A701" s="60">
        <v>2512002</v>
      </c>
      <c r="B701" s="64" t="s">
        <v>1037</v>
      </c>
      <c r="C701" s="62"/>
      <c r="D701" s="63" t="s">
        <v>7921</v>
      </c>
      <c r="E701" s="62">
        <v>2</v>
      </c>
    </row>
    <row r="702" spans="1:5" ht="14.4" x14ac:dyDescent="0.3">
      <c r="A702" s="60">
        <v>2515001</v>
      </c>
      <c r="B702" s="64" t="s">
        <v>1038</v>
      </c>
      <c r="C702" s="62"/>
      <c r="D702" s="63" t="s">
        <v>7921</v>
      </c>
      <c r="E702" s="62">
        <v>2</v>
      </c>
    </row>
    <row r="703" spans="1:5" ht="14.4" x14ac:dyDescent="0.3">
      <c r="A703" s="60">
        <v>2515002</v>
      </c>
      <c r="B703" s="64" t="s">
        <v>1039</v>
      </c>
      <c r="C703" s="62"/>
      <c r="D703" s="63" t="s">
        <v>7921</v>
      </c>
      <c r="E703" s="62">
        <v>2</v>
      </c>
    </row>
    <row r="704" spans="1:5" ht="14.4" x14ac:dyDescent="0.3">
      <c r="A704" s="60">
        <v>2516001</v>
      </c>
      <c r="B704" s="64" t="s">
        <v>1040</v>
      </c>
      <c r="C704" s="62"/>
      <c r="D704" s="63" t="s">
        <v>7921</v>
      </c>
      <c r="E704" s="62">
        <v>2</v>
      </c>
    </row>
    <row r="705" spans="1:5" ht="14.4" x14ac:dyDescent="0.3">
      <c r="A705" s="60">
        <v>2516002</v>
      </c>
      <c r="B705" s="64" t="s">
        <v>1041</v>
      </c>
      <c r="C705" s="62"/>
      <c r="D705" s="63" t="s">
        <v>7921</v>
      </c>
      <c r="E705" s="62">
        <v>2</v>
      </c>
    </row>
    <row r="706" spans="1:5" ht="14.4" x14ac:dyDescent="0.3">
      <c r="A706" s="60">
        <v>2601001</v>
      </c>
      <c r="B706" s="64" t="s">
        <v>4182</v>
      </c>
      <c r="C706" s="62"/>
      <c r="D706" s="63" t="s">
        <v>7921</v>
      </c>
      <c r="E706" s="62">
        <v>2</v>
      </c>
    </row>
    <row r="707" spans="1:5" ht="14.4" x14ac:dyDescent="0.3">
      <c r="A707" s="60">
        <v>2602001</v>
      </c>
      <c r="B707" s="64" t="s">
        <v>4183</v>
      </c>
      <c r="C707" s="62"/>
      <c r="D707" s="63" t="s">
        <v>7921</v>
      </c>
      <c r="E707" s="62">
        <v>2</v>
      </c>
    </row>
    <row r="708" spans="1:5" ht="14.4" x14ac:dyDescent="0.3">
      <c r="A708" s="60">
        <v>2604001</v>
      </c>
      <c r="B708" s="64" t="s">
        <v>4184</v>
      </c>
      <c r="C708" s="62"/>
      <c r="D708" s="63" t="s">
        <v>7921</v>
      </c>
      <c r="E708" s="62">
        <v>2</v>
      </c>
    </row>
    <row r="709" spans="1:5" ht="14.4" x14ac:dyDescent="0.3">
      <c r="A709" s="60">
        <v>2604002</v>
      </c>
      <c r="B709" s="64" t="s">
        <v>4185</v>
      </c>
      <c r="C709" s="67"/>
      <c r="D709" s="63" t="s">
        <v>7921</v>
      </c>
      <c r="E709" s="62">
        <v>2</v>
      </c>
    </row>
    <row r="710" spans="1:5" ht="14.4" x14ac:dyDescent="0.3">
      <c r="A710" s="60">
        <v>2605001</v>
      </c>
      <c r="B710" s="64" t="s">
        <v>4186</v>
      </c>
      <c r="C710" s="67"/>
      <c r="D710" s="63" t="s">
        <v>7921</v>
      </c>
      <c r="E710" s="62">
        <v>2</v>
      </c>
    </row>
    <row r="711" spans="1:5" ht="14.4" x14ac:dyDescent="0.3">
      <c r="A711" s="60">
        <v>2605002</v>
      </c>
      <c r="B711" s="64" t="s">
        <v>4187</v>
      </c>
      <c r="C711" s="67"/>
      <c r="D711" s="63" t="s">
        <v>7921</v>
      </c>
      <c r="E711" s="62">
        <v>2</v>
      </c>
    </row>
    <row r="712" spans="1:5" ht="14.4" x14ac:dyDescent="0.3">
      <c r="A712" s="60">
        <v>2607001</v>
      </c>
      <c r="B712" s="64" t="s">
        <v>4188</v>
      </c>
      <c r="C712" s="65"/>
      <c r="D712" s="63" t="s">
        <v>7921</v>
      </c>
      <c r="E712" s="62">
        <v>2</v>
      </c>
    </row>
    <row r="713" spans="1:5" ht="14.4" x14ac:dyDescent="0.3">
      <c r="A713" s="60">
        <v>2607002</v>
      </c>
      <c r="B713" s="64" t="s">
        <v>4189</v>
      </c>
      <c r="C713" s="65"/>
      <c r="D713" s="63" t="s">
        <v>7921</v>
      </c>
      <c r="E713" s="62">
        <v>2</v>
      </c>
    </row>
    <row r="714" spans="1:5" ht="14.4" x14ac:dyDescent="0.3">
      <c r="A714" s="60">
        <v>2608001</v>
      </c>
      <c r="B714" s="64" t="s">
        <v>4190</v>
      </c>
      <c r="C714" s="67"/>
      <c r="D714" s="63" t="s">
        <v>7921</v>
      </c>
      <c r="E714" s="62">
        <v>2</v>
      </c>
    </row>
    <row r="715" spans="1:5" ht="14.4" x14ac:dyDescent="0.3">
      <c r="A715" s="60">
        <v>2608002</v>
      </c>
      <c r="B715" s="64" t="s">
        <v>4191</v>
      </c>
      <c r="C715" s="67"/>
      <c r="D715" s="63" t="s">
        <v>7921</v>
      </c>
      <c r="E715" s="62">
        <v>2</v>
      </c>
    </row>
    <row r="716" spans="1:5" ht="14.4" x14ac:dyDescent="0.3">
      <c r="A716" s="60">
        <v>2610001</v>
      </c>
      <c r="B716" s="64" t="s">
        <v>4192</v>
      </c>
      <c r="C716" s="65"/>
      <c r="D716" s="63" t="s">
        <v>7921</v>
      </c>
      <c r="E716" s="62">
        <v>2</v>
      </c>
    </row>
    <row r="717" spans="1:5" ht="14.4" x14ac:dyDescent="0.3">
      <c r="A717" s="60">
        <v>2610002</v>
      </c>
      <c r="B717" s="64" t="s">
        <v>4193</v>
      </c>
      <c r="C717" s="65"/>
      <c r="D717" s="63" t="s">
        <v>7921</v>
      </c>
      <c r="E717" s="62">
        <v>2</v>
      </c>
    </row>
    <row r="718" spans="1:5" ht="14.4" x14ac:dyDescent="0.3">
      <c r="A718" s="60">
        <v>2611001</v>
      </c>
      <c r="B718" s="64" t="s">
        <v>4194</v>
      </c>
      <c r="C718" s="65"/>
      <c r="D718" s="63" t="s">
        <v>7921</v>
      </c>
      <c r="E718" s="62">
        <v>2</v>
      </c>
    </row>
    <row r="719" spans="1:5" ht="14.4" x14ac:dyDescent="0.3">
      <c r="A719" s="60">
        <v>2611002</v>
      </c>
      <c r="B719" s="64" t="s">
        <v>4195</v>
      </c>
      <c r="C719" s="65"/>
      <c r="D719" s="63" t="s">
        <v>7921</v>
      </c>
      <c r="E719" s="62">
        <v>2</v>
      </c>
    </row>
    <row r="720" spans="1:5" ht="14.4" x14ac:dyDescent="0.3">
      <c r="A720" s="60">
        <v>2613001</v>
      </c>
      <c r="B720" s="64" t="s">
        <v>4196</v>
      </c>
      <c r="C720" s="62"/>
      <c r="D720" s="63" t="s">
        <v>7921</v>
      </c>
      <c r="E720" s="62">
        <v>2</v>
      </c>
    </row>
    <row r="721" spans="1:5" ht="14.4" x14ac:dyDescent="0.3">
      <c r="A721" s="60">
        <v>2613002</v>
      </c>
      <c r="B721" s="64" t="s">
        <v>4197</v>
      </c>
      <c r="C721" s="67"/>
      <c r="D721" s="63" t="s">
        <v>7921</v>
      </c>
      <c r="E721" s="62">
        <v>2</v>
      </c>
    </row>
    <row r="722" spans="1:5" ht="14.4" x14ac:dyDescent="0.3">
      <c r="A722" s="60">
        <v>2614001</v>
      </c>
      <c r="B722" s="64" t="s">
        <v>4198</v>
      </c>
      <c r="C722" s="62"/>
      <c r="D722" s="63" t="s">
        <v>7921</v>
      </c>
      <c r="E722" s="62">
        <v>2</v>
      </c>
    </row>
    <row r="723" spans="1:5" ht="14.4" x14ac:dyDescent="0.3">
      <c r="A723" s="60">
        <v>2614002</v>
      </c>
      <c r="B723" s="64" t="s">
        <v>4199</v>
      </c>
      <c r="C723" s="62"/>
      <c r="D723" s="63" t="s">
        <v>7921</v>
      </c>
      <c r="E723" s="62">
        <v>2</v>
      </c>
    </row>
    <row r="724" spans="1:5" ht="14.4" x14ac:dyDescent="0.3">
      <c r="A724" s="60">
        <v>2900900</v>
      </c>
      <c r="B724" s="64" t="s">
        <v>4200</v>
      </c>
      <c r="C724" s="65"/>
      <c r="D724" s="63" t="s">
        <v>7921</v>
      </c>
      <c r="E724" s="62">
        <v>2</v>
      </c>
    </row>
    <row r="725" spans="1:5" ht="14.4" x14ac:dyDescent="0.3">
      <c r="A725" s="60">
        <v>2900999</v>
      </c>
      <c r="B725" s="64" t="s">
        <v>4201</v>
      </c>
      <c r="C725" s="65"/>
      <c r="D725" s="63" t="s">
        <v>7921</v>
      </c>
      <c r="E725" s="62">
        <v>2</v>
      </c>
    </row>
    <row r="726" spans="1:5" ht="14.4" x14ac:dyDescent="0.3">
      <c r="A726" s="60">
        <v>2910900</v>
      </c>
      <c r="B726" s="64" t="s">
        <v>4202</v>
      </c>
      <c r="C726" s="65"/>
      <c r="D726" s="63" t="s">
        <v>7921</v>
      </c>
      <c r="E726" s="62">
        <v>2</v>
      </c>
    </row>
    <row r="727" spans="1:5" ht="14.4" x14ac:dyDescent="0.3">
      <c r="A727" s="60">
        <v>2910999</v>
      </c>
      <c r="B727" s="64" t="s">
        <v>4203</v>
      </c>
      <c r="C727" s="65"/>
      <c r="D727" s="63" t="s">
        <v>7921</v>
      </c>
      <c r="E727" s="62">
        <v>2</v>
      </c>
    </row>
    <row r="728" spans="1:5" ht="14.4" x14ac:dyDescent="0.3">
      <c r="A728" s="60">
        <v>2920900</v>
      </c>
      <c r="B728" s="64" t="s">
        <v>4204</v>
      </c>
      <c r="C728" s="62"/>
      <c r="D728" s="63" t="s">
        <v>7921</v>
      </c>
      <c r="E728" s="62">
        <v>2</v>
      </c>
    </row>
    <row r="729" spans="1:5" ht="14.4" x14ac:dyDescent="0.3">
      <c r="A729" s="60">
        <v>2920999</v>
      </c>
      <c r="B729" s="64" t="s">
        <v>4205</v>
      </c>
      <c r="C729" s="62"/>
      <c r="D729" s="63" t="s">
        <v>7921</v>
      </c>
      <c r="E729" s="62">
        <v>2</v>
      </c>
    </row>
    <row r="730" spans="1:5" ht="14.4" x14ac:dyDescent="0.3">
      <c r="A730" s="60">
        <v>2930900</v>
      </c>
      <c r="B730" s="64" t="s">
        <v>4206</v>
      </c>
      <c r="C730" s="62"/>
      <c r="D730" s="63" t="s">
        <v>7921</v>
      </c>
      <c r="E730" s="62">
        <v>2</v>
      </c>
    </row>
    <row r="731" spans="1:5" ht="14.4" x14ac:dyDescent="0.3">
      <c r="A731" s="60">
        <v>2930999</v>
      </c>
      <c r="B731" s="64" t="s">
        <v>4207</v>
      </c>
      <c r="C731" s="67"/>
      <c r="D731" s="63" t="s">
        <v>7921</v>
      </c>
      <c r="E731" s="62">
        <v>2</v>
      </c>
    </row>
    <row r="732" spans="1:5" ht="14.4" x14ac:dyDescent="0.3">
      <c r="A732" s="60">
        <v>4001001</v>
      </c>
      <c r="B732" s="64" t="s">
        <v>1042</v>
      </c>
      <c r="C732" s="65"/>
      <c r="D732" s="63" t="s">
        <v>7922</v>
      </c>
      <c r="E732" s="62">
        <v>2</v>
      </c>
    </row>
    <row r="733" spans="1:5" ht="14.4" x14ac:dyDescent="0.3">
      <c r="A733" s="60">
        <v>4003001</v>
      </c>
      <c r="B733" s="64" t="s">
        <v>1043</v>
      </c>
      <c r="C733" s="65"/>
      <c r="D733" s="63" t="s">
        <v>7922</v>
      </c>
      <c r="E733" s="62">
        <v>2</v>
      </c>
    </row>
    <row r="734" spans="1:5" ht="14.4" x14ac:dyDescent="0.3">
      <c r="A734" s="60">
        <v>4005001</v>
      </c>
      <c r="B734" s="64" t="s">
        <v>1044</v>
      </c>
      <c r="C734" s="65"/>
      <c r="D734" s="63" t="s">
        <v>7922</v>
      </c>
      <c r="E734" s="62">
        <v>2</v>
      </c>
    </row>
    <row r="735" spans="1:5" ht="14.4" x14ac:dyDescent="0.3">
      <c r="A735" s="60">
        <v>4007001</v>
      </c>
      <c r="B735" s="64" t="s">
        <v>4208</v>
      </c>
      <c r="C735" s="65"/>
      <c r="D735" s="63" t="s">
        <v>7922</v>
      </c>
      <c r="E735" s="62">
        <v>2</v>
      </c>
    </row>
    <row r="736" spans="1:5" ht="14.4" x14ac:dyDescent="0.3">
      <c r="A736" s="60">
        <v>4009001</v>
      </c>
      <c r="B736" s="64" t="s">
        <v>1045</v>
      </c>
      <c r="C736" s="65"/>
      <c r="D736" s="63" t="s">
        <v>7922</v>
      </c>
      <c r="E736" s="62">
        <v>2</v>
      </c>
    </row>
    <row r="737" spans="1:5" ht="14.4" x14ac:dyDescent="0.3">
      <c r="A737" s="60">
        <v>4011001</v>
      </c>
      <c r="B737" s="64" t="s">
        <v>1046</v>
      </c>
      <c r="C737" s="65"/>
      <c r="D737" s="63" t="s">
        <v>7922</v>
      </c>
      <c r="E737" s="62">
        <v>2</v>
      </c>
    </row>
    <row r="738" spans="1:5" ht="14.4" x14ac:dyDescent="0.3">
      <c r="A738" s="60">
        <v>4013001</v>
      </c>
      <c r="B738" s="64" t="s">
        <v>1047</v>
      </c>
      <c r="C738" s="65"/>
      <c r="D738" s="63" t="s">
        <v>7922</v>
      </c>
      <c r="E738" s="62">
        <v>2</v>
      </c>
    </row>
    <row r="739" spans="1:5" ht="14.4" x14ac:dyDescent="0.3">
      <c r="A739" s="60">
        <v>4015001</v>
      </c>
      <c r="B739" s="64" t="s">
        <v>1048</v>
      </c>
      <c r="C739" s="65"/>
      <c r="D739" s="63" t="s">
        <v>7922</v>
      </c>
      <c r="E739" s="62">
        <v>2</v>
      </c>
    </row>
    <row r="740" spans="1:5" ht="14.4" x14ac:dyDescent="0.3">
      <c r="A740" s="60">
        <v>4017001</v>
      </c>
      <c r="B740" s="64" t="s">
        <v>48</v>
      </c>
      <c r="C740" s="65"/>
      <c r="D740" s="63" t="s">
        <v>7922</v>
      </c>
      <c r="E740" s="62">
        <v>2</v>
      </c>
    </row>
    <row r="741" spans="1:5" ht="14.4" x14ac:dyDescent="0.3">
      <c r="A741" s="60">
        <v>4019001</v>
      </c>
      <c r="B741" s="64" t="s">
        <v>49</v>
      </c>
      <c r="C741" s="65"/>
      <c r="D741" s="63" t="s">
        <v>7922</v>
      </c>
      <c r="E741" s="62">
        <v>2</v>
      </c>
    </row>
    <row r="742" spans="1:5" ht="14.4" x14ac:dyDescent="0.3">
      <c r="A742" s="60">
        <v>4021001</v>
      </c>
      <c r="B742" s="64" t="s">
        <v>1049</v>
      </c>
      <c r="C742" s="67"/>
      <c r="D742" s="63" t="s">
        <v>7922</v>
      </c>
      <c r="E742" s="62">
        <v>2</v>
      </c>
    </row>
    <row r="743" spans="1:5" ht="14.4" x14ac:dyDescent="0.3">
      <c r="A743" s="60">
        <v>4023001</v>
      </c>
      <c r="B743" s="64" t="s">
        <v>1050</v>
      </c>
      <c r="C743" s="62"/>
      <c r="D743" s="63" t="s">
        <v>7922</v>
      </c>
      <c r="E743" s="62">
        <v>2</v>
      </c>
    </row>
    <row r="744" spans="1:5" ht="14.4" x14ac:dyDescent="0.3">
      <c r="A744" s="60">
        <v>4025001</v>
      </c>
      <c r="B744" s="64" t="s">
        <v>50</v>
      </c>
      <c r="C744" s="65"/>
      <c r="D744" s="63" t="s">
        <v>7922</v>
      </c>
      <c r="E744" s="62">
        <v>2</v>
      </c>
    </row>
    <row r="745" spans="1:5" ht="14.4" x14ac:dyDescent="0.3">
      <c r="A745" s="60">
        <v>4027001</v>
      </c>
      <c r="B745" s="64" t="s">
        <v>51</v>
      </c>
      <c r="C745" s="65"/>
      <c r="D745" s="63" t="s">
        <v>7922</v>
      </c>
      <c r="E745" s="62">
        <v>2</v>
      </c>
    </row>
    <row r="746" spans="1:5" ht="14.4" x14ac:dyDescent="0.3">
      <c r="A746" s="60">
        <v>4029001</v>
      </c>
      <c r="B746" s="64" t="s">
        <v>1051</v>
      </c>
      <c r="C746" s="65"/>
      <c r="D746" s="63" t="s">
        <v>7922</v>
      </c>
      <c r="E746" s="62">
        <v>2</v>
      </c>
    </row>
    <row r="747" spans="1:5" ht="14.4" x14ac:dyDescent="0.3">
      <c r="A747" s="60">
        <v>4031001</v>
      </c>
      <c r="B747" s="64" t="s">
        <v>1052</v>
      </c>
      <c r="C747" s="65"/>
      <c r="D747" s="63" t="s">
        <v>7922</v>
      </c>
      <c r="E747" s="62">
        <v>2</v>
      </c>
    </row>
    <row r="748" spans="1:5" ht="14.4" x14ac:dyDescent="0.3">
      <c r="A748" s="60">
        <v>4033001</v>
      </c>
      <c r="B748" s="64" t="s">
        <v>4209</v>
      </c>
      <c r="C748" s="62"/>
      <c r="D748" s="63" t="s">
        <v>7922</v>
      </c>
      <c r="E748" s="62">
        <v>2</v>
      </c>
    </row>
    <row r="749" spans="1:5" ht="14.4" x14ac:dyDescent="0.3">
      <c r="A749" s="60">
        <v>4035001</v>
      </c>
      <c r="B749" s="64" t="s">
        <v>4210</v>
      </c>
      <c r="C749" s="62"/>
      <c r="D749" s="63" t="s">
        <v>7922</v>
      </c>
      <c r="E749" s="62">
        <v>2</v>
      </c>
    </row>
    <row r="750" spans="1:5" ht="14.4" x14ac:dyDescent="0.3">
      <c r="A750" s="60">
        <v>4037001</v>
      </c>
      <c r="B750" s="64" t="s">
        <v>4211</v>
      </c>
      <c r="C750" s="62"/>
      <c r="D750" s="63" t="s">
        <v>7922</v>
      </c>
      <c r="E750" s="62">
        <v>2</v>
      </c>
    </row>
    <row r="751" spans="1:5" ht="14.4" x14ac:dyDescent="0.3">
      <c r="A751" s="60">
        <v>4039001</v>
      </c>
      <c r="B751" s="64" t="s">
        <v>4212</v>
      </c>
      <c r="C751" s="62"/>
      <c r="D751" s="63" t="s">
        <v>7922</v>
      </c>
      <c r="E751" s="62">
        <v>2</v>
      </c>
    </row>
    <row r="752" spans="1:5" ht="14.4" x14ac:dyDescent="0.3">
      <c r="A752" s="60">
        <v>4041001</v>
      </c>
      <c r="B752" s="64" t="s">
        <v>52</v>
      </c>
      <c r="C752" s="65"/>
      <c r="D752" s="63" t="s">
        <v>7923</v>
      </c>
      <c r="E752" s="62">
        <v>2</v>
      </c>
    </row>
    <row r="753" spans="1:5" ht="14.4" x14ac:dyDescent="0.3">
      <c r="A753" s="60">
        <v>4043001</v>
      </c>
      <c r="B753" s="64" t="s">
        <v>53</v>
      </c>
      <c r="C753" s="65"/>
      <c r="D753" s="63" t="s">
        <v>7923</v>
      </c>
      <c r="E753" s="62">
        <v>2</v>
      </c>
    </row>
    <row r="754" spans="1:5" ht="14.4" x14ac:dyDescent="0.3">
      <c r="A754" s="60">
        <v>4045001</v>
      </c>
      <c r="B754" s="64" t="s">
        <v>1053</v>
      </c>
      <c r="C754" s="65"/>
      <c r="D754" s="63" t="s">
        <v>7923</v>
      </c>
      <c r="E754" s="62">
        <v>2</v>
      </c>
    </row>
    <row r="755" spans="1:5" ht="14.4" x14ac:dyDescent="0.3">
      <c r="A755" s="60">
        <v>4047001</v>
      </c>
      <c r="B755" s="64" t="s">
        <v>1054</v>
      </c>
      <c r="C755" s="65"/>
      <c r="D755" s="63" t="s">
        <v>7923</v>
      </c>
      <c r="E755" s="62">
        <v>2</v>
      </c>
    </row>
    <row r="756" spans="1:5" ht="14.4" x14ac:dyDescent="0.3">
      <c r="A756" s="60">
        <v>4049001</v>
      </c>
      <c r="B756" s="64" t="s">
        <v>1055</v>
      </c>
      <c r="C756" s="62"/>
      <c r="D756" s="63" t="s">
        <v>7923</v>
      </c>
      <c r="E756" s="62">
        <v>2</v>
      </c>
    </row>
    <row r="757" spans="1:5" ht="14.4" x14ac:dyDescent="0.3">
      <c r="A757" s="60">
        <v>4051001</v>
      </c>
      <c r="B757" s="64" t="s">
        <v>1056</v>
      </c>
      <c r="C757" s="62"/>
      <c r="D757" s="63" t="s">
        <v>7923</v>
      </c>
      <c r="E757" s="62">
        <v>2</v>
      </c>
    </row>
    <row r="758" spans="1:5" ht="14.4" x14ac:dyDescent="0.3">
      <c r="A758" s="60">
        <v>4053001</v>
      </c>
      <c r="B758" s="64" t="s">
        <v>1057</v>
      </c>
      <c r="C758" s="62"/>
      <c r="D758" s="63" t="s">
        <v>7923</v>
      </c>
      <c r="E758" s="62">
        <v>2</v>
      </c>
    </row>
    <row r="759" spans="1:5" ht="14.4" x14ac:dyDescent="0.3">
      <c r="A759" s="60">
        <v>4055001</v>
      </c>
      <c r="B759" s="64" t="s">
        <v>1058</v>
      </c>
      <c r="C759" s="62"/>
      <c r="D759" s="63" t="s">
        <v>7923</v>
      </c>
      <c r="E759" s="62">
        <v>2</v>
      </c>
    </row>
    <row r="760" spans="1:5" ht="14.4" x14ac:dyDescent="0.3">
      <c r="A760" s="60">
        <v>4057001</v>
      </c>
      <c r="B760" s="64" t="s">
        <v>54</v>
      </c>
      <c r="C760" s="65"/>
      <c r="D760" s="63" t="s">
        <v>7923</v>
      </c>
      <c r="E760" s="62">
        <v>2</v>
      </c>
    </row>
    <row r="761" spans="1:5" ht="14.4" x14ac:dyDescent="0.3">
      <c r="A761" s="60">
        <v>4059001</v>
      </c>
      <c r="B761" s="64" t="s">
        <v>55</v>
      </c>
      <c r="C761" s="65"/>
      <c r="D761" s="63" t="s">
        <v>7923</v>
      </c>
      <c r="E761" s="62">
        <v>2</v>
      </c>
    </row>
    <row r="762" spans="1:5" ht="14.4" x14ac:dyDescent="0.3">
      <c r="A762" s="60">
        <v>4061001</v>
      </c>
      <c r="B762" s="64" t="s">
        <v>1059</v>
      </c>
      <c r="C762" s="65"/>
      <c r="D762" s="63" t="s">
        <v>7923</v>
      </c>
      <c r="E762" s="62">
        <v>2</v>
      </c>
    </row>
    <row r="763" spans="1:5" ht="14.4" x14ac:dyDescent="0.3">
      <c r="A763" s="60">
        <v>4063001</v>
      </c>
      <c r="B763" s="64" t="s">
        <v>1060</v>
      </c>
      <c r="C763" s="65"/>
      <c r="D763" s="63" t="s">
        <v>7923</v>
      </c>
      <c r="E763" s="62">
        <v>2</v>
      </c>
    </row>
    <row r="764" spans="1:5" ht="14.4" x14ac:dyDescent="0.3">
      <c r="A764" s="60">
        <v>4065001</v>
      </c>
      <c r="B764" s="64" t="s">
        <v>56</v>
      </c>
      <c r="C764" s="65"/>
      <c r="D764" s="63" t="s">
        <v>7923</v>
      </c>
      <c r="E764" s="62">
        <v>2</v>
      </c>
    </row>
    <row r="765" spans="1:5" ht="14.4" x14ac:dyDescent="0.3">
      <c r="A765" s="60">
        <v>4067001</v>
      </c>
      <c r="B765" s="64" t="s">
        <v>57</v>
      </c>
      <c r="C765" s="65"/>
      <c r="D765" s="63" t="s">
        <v>7923</v>
      </c>
      <c r="E765" s="62">
        <v>2</v>
      </c>
    </row>
    <row r="766" spans="1:5" ht="14.4" x14ac:dyDescent="0.3">
      <c r="A766" s="60">
        <v>4069001</v>
      </c>
      <c r="B766" s="64" t="s">
        <v>1061</v>
      </c>
      <c r="C766" s="65"/>
      <c r="D766" s="63" t="s">
        <v>7923</v>
      </c>
      <c r="E766" s="62">
        <v>2</v>
      </c>
    </row>
    <row r="767" spans="1:5" ht="14.4" x14ac:dyDescent="0.3">
      <c r="A767" s="60">
        <v>4071001</v>
      </c>
      <c r="B767" s="64" t="s">
        <v>1062</v>
      </c>
      <c r="C767" s="65"/>
      <c r="D767" s="63" t="s">
        <v>7923</v>
      </c>
      <c r="E767" s="62">
        <v>2</v>
      </c>
    </row>
    <row r="768" spans="1:5" ht="14.4" x14ac:dyDescent="0.3">
      <c r="A768" s="60">
        <v>4073001</v>
      </c>
      <c r="B768" s="64" t="s">
        <v>1063</v>
      </c>
      <c r="C768" s="65"/>
      <c r="D768" s="63" t="s">
        <v>7923</v>
      </c>
      <c r="E768" s="62">
        <v>2</v>
      </c>
    </row>
    <row r="769" spans="1:5" ht="14.4" x14ac:dyDescent="0.3">
      <c r="A769" s="60">
        <v>4075001</v>
      </c>
      <c r="B769" s="64" t="s">
        <v>1064</v>
      </c>
      <c r="C769" s="65"/>
      <c r="D769" s="63" t="s">
        <v>7923</v>
      </c>
      <c r="E769" s="62">
        <v>2</v>
      </c>
    </row>
    <row r="770" spans="1:5" ht="14.4" x14ac:dyDescent="0.3">
      <c r="A770" s="60">
        <v>4077001</v>
      </c>
      <c r="B770" s="64" t="s">
        <v>1065</v>
      </c>
      <c r="C770" s="62"/>
      <c r="D770" s="63" t="s">
        <v>7923</v>
      </c>
      <c r="E770" s="62">
        <v>2</v>
      </c>
    </row>
    <row r="771" spans="1:5" ht="14.4" x14ac:dyDescent="0.3">
      <c r="A771" s="60">
        <v>4079001</v>
      </c>
      <c r="B771" s="64" t="s">
        <v>1066</v>
      </c>
      <c r="C771" s="62"/>
      <c r="D771" s="63" t="s">
        <v>7923</v>
      </c>
      <c r="E771" s="62">
        <v>2</v>
      </c>
    </row>
    <row r="772" spans="1:5" ht="14.4" x14ac:dyDescent="0.3">
      <c r="A772" s="60">
        <v>4081001</v>
      </c>
      <c r="B772" s="64" t="s">
        <v>1067</v>
      </c>
      <c r="C772" s="65"/>
      <c r="D772" s="63" t="s">
        <v>7923</v>
      </c>
      <c r="E772" s="62">
        <v>2</v>
      </c>
    </row>
    <row r="773" spans="1:5" ht="14.4" x14ac:dyDescent="0.3">
      <c r="A773" s="60">
        <v>4083001</v>
      </c>
      <c r="B773" s="64" t="s">
        <v>1068</v>
      </c>
      <c r="C773" s="65"/>
      <c r="D773" s="63" t="s">
        <v>7923</v>
      </c>
      <c r="E773" s="62">
        <v>2</v>
      </c>
    </row>
    <row r="774" spans="1:5" ht="14.4" x14ac:dyDescent="0.3">
      <c r="A774" s="60">
        <v>4085001</v>
      </c>
      <c r="B774" s="64" t="s">
        <v>1069</v>
      </c>
      <c r="C774" s="65"/>
      <c r="D774" s="63" t="s">
        <v>7923</v>
      </c>
      <c r="E774" s="62">
        <v>2</v>
      </c>
    </row>
    <row r="775" spans="1:5" ht="14.4" x14ac:dyDescent="0.3">
      <c r="A775" s="60">
        <v>4087001</v>
      </c>
      <c r="B775" s="64" t="s">
        <v>1070</v>
      </c>
      <c r="C775" s="65"/>
      <c r="D775" s="63" t="s">
        <v>7923</v>
      </c>
      <c r="E775" s="62">
        <v>2</v>
      </c>
    </row>
    <row r="776" spans="1:5" ht="14.4" x14ac:dyDescent="0.3">
      <c r="A776" s="60">
        <v>4089001</v>
      </c>
      <c r="B776" s="64" t="s">
        <v>58</v>
      </c>
      <c r="C776" s="62"/>
      <c r="D776" s="63" t="s">
        <v>7923</v>
      </c>
      <c r="E776" s="62">
        <v>2</v>
      </c>
    </row>
    <row r="777" spans="1:5" ht="14.4" x14ac:dyDescent="0.3">
      <c r="A777" s="60">
        <v>4091001</v>
      </c>
      <c r="B777" s="64" t="s">
        <v>59</v>
      </c>
      <c r="C777" s="62"/>
      <c r="D777" s="63" t="s">
        <v>7923</v>
      </c>
      <c r="E777" s="62">
        <v>2</v>
      </c>
    </row>
    <row r="778" spans="1:5" ht="14.4" x14ac:dyDescent="0.3">
      <c r="A778" s="60">
        <v>4093001</v>
      </c>
      <c r="B778" s="64" t="s">
        <v>1071</v>
      </c>
      <c r="C778" s="62"/>
      <c r="D778" s="63" t="s">
        <v>7923</v>
      </c>
      <c r="E778" s="62">
        <v>2</v>
      </c>
    </row>
    <row r="779" spans="1:5" ht="14.4" x14ac:dyDescent="0.3">
      <c r="A779" s="60">
        <v>4095001</v>
      </c>
      <c r="B779" s="64" t="s">
        <v>1072</v>
      </c>
      <c r="C779" s="62"/>
      <c r="D779" s="63" t="s">
        <v>7923</v>
      </c>
      <c r="E779" s="62">
        <v>2</v>
      </c>
    </row>
    <row r="780" spans="1:5" ht="14.4" x14ac:dyDescent="0.3">
      <c r="A780" s="60">
        <v>4097001</v>
      </c>
      <c r="B780" s="64" t="s">
        <v>1073</v>
      </c>
      <c r="C780" s="65"/>
      <c r="D780" s="63" t="s">
        <v>7923</v>
      </c>
      <c r="E780" s="62">
        <v>2</v>
      </c>
    </row>
    <row r="781" spans="1:5" ht="14.4" x14ac:dyDescent="0.3">
      <c r="A781" s="60">
        <v>4099001</v>
      </c>
      <c r="B781" s="64" t="s">
        <v>1074</v>
      </c>
      <c r="C781" s="65"/>
      <c r="D781" s="63" t="s">
        <v>7923</v>
      </c>
      <c r="E781" s="62">
        <v>2</v>
      </c>
    </row>
    <row r="782" spans="1:5" ht="14.4" x14ac:dyDescent="0.3">
      <c r="A782" s="60">
        <v>4101001</v>
      </c>
      <c r="B782" s="64" t="s">
        <v>1075</v>
      </c>
      <c r="C782" s="65"/>
      <c r="D782" s="63" t="s">
        <v>7923</v>
      </c>
      <c r="E782" s="62">
        <v>2</v>
      </c>
    </row>
    <row r="783" spans="1:5" ht="14.4" x14ac:dyDescent="0.3">
      <c r="A783" s="60">
        <v>4103001</v>
      </c>
      <c r="B783" s="64" t="s">
        <v>1076</v>
      </c>
      <c r="C783" s="65"/>
      <c r="D783" s="63" t="s">
        <v>7923</v>
      </c>
      <c r="E783" s="62">
        <v>2</v>
      </c>
    </row>
    <row r="784" spans="1:5" ht="14.4" x14ac:dyDescent="0.3">
      <c r="A784" s="60">
        <v>4105001</v>
      </c>
      <c r="B784" s="64" t="s">
        <v>1077</v>
      </c>
      <c r="C784" s="62"/>
      <c r="D784" s="63" t="s">
        <v>7923</v>
      </c>
      <c r="E784" s="62">
        <v>2</v>
      </c>
    </row>
    <row r="785" spans="1:5" ht="14.4" x14ac:dyDescent="0.3">
      <c r="A785" s="60">
        <v>4107001</v>
      </c>
      <c r="B785" s="64" t="s">
        <v>1078</v>
      </c>
      <c r="C785" s="62"/>
      <c r="D785" s="63" t="s">
        <v>7923</v>
      </c>
      <c r="E785" s="62">
        <v>2</v>
      </c>
    </row>
    <row r="786" spans="1:5" ht="14.4" x14ac:dyDescent="0.3">
      <c r="A786" s="60">
        <v>4109001</v>
      </c>
      <c r="B786" s="64" t="s">
        <v>1079</v>
      </c>
      <c r="C786" s="62"/>
      <c r="D786" s="63" t="s">
        <v>7923</v>
      </c>
      <c r="E786" s="62">
        <v>2</v>
      </c>
    </row>
    <row r="787" spans="1:5" ht="14.4" x14ac:dyDescent="0.3">
      <c r="A787" s="60">
        <v>4111001</v>
      </c>
      <c r="B787" s="64" t="s">
        <v>1080</v>
      </c>
      <c r="C787" s="62"/>
      <c r="D787" s="63" t="s">
        <v>7923</v>
      </c>
      <c r="E787" s="62">
        <v>2</v>
      </c>
    </row>
    <row r="788" spans="1:5" ht="14.4" x14ac:dyDescent="0.3">
      <c r="A788" s="60">
        <v>4113001</v>
      </c>
      <c r="B788" s="64" t="s">
        <v>4213</v>
      </c>
      <c r="C788" s="65"/>
      <c r="D788" s="63" t="s">
        <v>7923</v>
      </c>
      <c r="E788" s="62">
        <v>2</v>
      </c>
    </row>
    <row r="789" spans="1:5" ht="14.4" x14ac:dyDescent="0.3">
      <c r="A789" s="60">
        <v>4115001</v>
      </c>
      <c r="B789" s="64" t="s">
        <v>4214</v>
      </c>
      <c r="C789" s="65"/>
      <c r="D789" s="63" t="s">
        <v>7923</v>
      </c>
      <c r="E789" s="62">
        <v>2</v>
      </c>
    </row>
    <row r="790" spans="1:5" ht="14.4" x14ac:dyDescent="0.3">
      <c r="A790" s="60">
        <v>4117001</v>
      </c>
      <c r="B790" s="64" t="s">
        <v>4215</v>
      </c>
      <c r="C790" s="65"/>
      <c r="D790" s="63" t="s">
        <v>7923</v>
      </c>
      <c r="E790" s="62">
        <v>2</v>
      </c>
    </row>
    <row r="791" spans="1:5" ht="14.4" x14ac:dyDescent="0.3">
      <c r="A791" s="60">
        <v>4119001</v>
      </c>
      <c r="B791" s="64" t="s">
        <v>1081</v>
      </c>
      <c r="C791" s="65"/>
      <c r="D791" s="63" t="s">
        <v>7923</v>
      </c>
      <c r="E791" s="62">
        <v>2</v>
      </c>
    </row>
    <row r="792" spans="1:5" ht="14.4" x14ac:dyDescent="0.3">
      <c r="A792" s="60">
        <v>4121001</v>
      </c>
      <c r="B792" s="64" t="s">
        <v>1082</v>
      </c>
      <c r="C792" s="65"/>
      <c r="D792" s="63" t="s">
        <v>7923</v>
      </c>
      <c r="E792" s="62">
        <v>2</v>
      </c>
    </row>
    <row r="793" spans="1:5" ht="14.4" x14ac:dyDescent="0.3">
      <c r="A793" s="60">
        <v>4123001</v>
      </c>
      <c r="B793" s="64" t="s">
        <v>1083</v>
      </c>
      <c r="C793" s="65"/>
      <c r="D793" s="63" t="s">
        <v>7923</v>
      </c>
      <c r="E793" s="62">
        <v>2</v>
      </c>
    </row>
    <row r="794" spans="1:5" ht="14.4" x14ac:dyDescent="0.3">
      <c r="A794" s="60">
        <v>4125001</v>
      </c>
      <c r="B794" s="64" t="s">
        <v>1084</v>
      </c>
      <c r="C794" s="65"/>
      <c r="D794" s="63" t="s">
        <v>7923</v>
      </c>
      <c r="E794" s="62">
        <v>2</v>
      </c>
    </row>
    <row r="795" spans="1:5" ht="14.4" x14ac:dyDescent="0.3">
      <c r="A795" s="60">
        <v>4127001</v>
      </c>
      <c r="B795" s="64" t="s">
        <v>60</v>
      </c>
      <c r="C795" s="65"/>
      <c r="D795" s="63" t="s">
        <v>7923</v>
      </c>
      <c r="E795" s="62">
        <v>2</v>
      </c>
    </row>
    <row r="796" spans="1:5" ht="14.4" x14ac:dyDescent="0.3">
      <c r="A796" s="60">
        <v>4129001</v>
      </c>
      <c r="B796" s="64" t="s">
        <v>61</v>
      </c>
      <c r="C796" s="62"/>
      <c r="D796" s="63" t="s">
        <v>7923</v>
      </c>
      <c r="E796" s="62">
        <v>2</v>
      </c>
    </row>
    <row r="797" spans="1:5" ht="14.4" x14ac:dyDescent="0.3">
      <c r="A797" s="60">
        <v>4131001</v>
      </c>
      <c r="B797" s="64" t="s">
        <v>62</v>
      </c>
      <c r="C797" s="62"/>
      <c r="D797" s="63" t="s">
        <v>7923</v>
      </c>
      <c r="E797" s="62">
        <v>2</v>
      </c>
    </row>
    <row r="798" spans="1:5" ht="14.4" x14ac:dyDescent="0.3">
      <c r="A798" s="60">
        <v>4133001</v>
      </c>
      <c r="B798" s="64" t="s">
        <v>63</v>
      </c>
      <c r="C798" s="62"/>
      <c r="D798" s="63" t="s">
        <v>7923</v>
      </c>
      <c r="E798" s="62">
        <v>2</v>
      </c>
    </row>
    <row r="799" spans="1:5" ht="14.4" x14ac:dyDescent="0.3">
      <c r="A799" s="60">
        <v>4135001</v>
      </c>
      <c r="B799" s="64" t="s">
        <v>1085</v>
      </c>
      <c r="C799" s="62"/>
      <c r="D799" s="63" t="s">
        <v>7923</v>
      </c>
      <c r="E799" s="62">
        <v>2</v>
      </c>
    </row>
    <row r="800" spans="1:5" ht="14.4" x14ac:dyDescent="0.3">
      <c r="A800" s="60">
        <v>4137001</v>
      </c>
      <c r="B800" s="64" t="s">
        <v>1086</v>
      </c>
      <c r="C800" s="67"/>
      <c r="D800" s="63" t="s">
        <v>7923</v>
      </c>
      <c r="E800" s="62">
        <v>2</v>
      </c>
    </row>
    <row r="801" spans="1:5" ht="14.4" x14ac:dyDescent="0.3">
      <c r="A801" s="60">
        <v>4139001</v>
      </c>
      <c r="B801" s="64" t="s">
        <v>1087</v>
      </c>
      <c r="C801" s="62"/>
      <c r="D801" s="63" t="s">
        <v>7923</v>
      </c>
      <c r="E801" s="62">
        <v>2</v>
      </c>
    </row>
    <row r="802" spans="1:5" ht="14.4" x14ac:dyDescent="0.3">
      <c r="A802" s="60">
        <v>4141001</v>
      </c>
      <c r="B802" s="64" t="s">
        <v>4216</v>
      </c>
      <c r="C802" s="62"/>
      <c r="D802" s="63" t="s">
        <v>7923</v>
      </c>
      <c r="E802" s="62">
        <v>2</v>
      </c>
    </row>
    <row r="803" spans="1:5" ht="14.4" x14ac:dyDescent="0.3">
      <c r="A803" s="60">
        <v>4143001</v>
      </c>
      <c r="B803" s="64" t="s">
        <v>1088</v>
      </c>
      <c r="C803" s="62"/>
      <c r="D803" s="63" t="s">
        <v>7923</v>
      </c>
      <c r="E803" s="62">
        <v>2</v>
      </c>
    </row>
    <row r="804" spans="1:5" ht="14.4" x14ac:dyDescent="0.3">
      <c r="A804" s="60">
        <v>4145001</v>
      </c>
      <c r="B804" s="64" t="s">
        <v>1089</v>
      </c>
      <c r="C804" s="62"/>
      <c r="D804" s="63" t="s">
        <v>7923</v>
      </c>
      <c r="E804" s="62">
        <v>2</v>
      </c>
    </row>
    <row r="805" spans="1:5" ht="14.4" x14ac:dyDescent="0.3">
      <c r="A805" s="60">
        <v>4147001</v>
      </c>
      <c r="B805" s="64" t="s">
        <v>4217</v>
      </c>
      <c r="C805" s="62"/>
      <c r="D805" s="63" t="s">
        <v>7923</v>
      </c>
      <c r="E805" s="62">
        <v>2</v>
      </c>
    </row>
    <row r="806" spans="1:5" ht="14.4" x14ac:dyDescent="0.3">
      <c r="A806" s="60">
        <v>4149001</v>
      </c>
      <c r="B806" s="64" t="s">
        <v>1090</v>
      </c>
      <c r="C806" s="62"/>
      <c r="D806" s="63" t="s">
        <v>7923</v>
      </c>
      <c r="E806" s="62">
        <v>2</v>
      </c>
    </row>
    <row r="807" spans="1:5" ht="14.4" x14ac:dyDescent="0.3">
      <c r="A807" s="60">
        <v>4151001</v>
      </c>
      <c r="B807" s="64" t="s">
        <v>1091</v>
      </c>
      <c r="C807" s="62"/>
      <c r="D807" s="63" t="s">
        <v>7923</v>
      </c>
      <c r="E807" s="62">
        <v>2</v>
      </c>
    </row>
    <row r="808" spans="1:5" ht="14.4" x14ac:dyDescent="0.3">
      <c r="A808" s="60">
        <v>4153001</v>
      </c>
      <c r="B808" s="64" t="s">
        <v>64</v>
      </c>
      <c r="C808" s="62"/>
      <c r="D808" s="63" t="s">
        <v>7923</v>
      </c>
      <c r="E808" s="62">
        <v>2</v>
      </c>
    </row>
    <row r="809" spans="1:5" ht="14.4" x14ac:dyDescent="0.3">
      <c r="A809" s="60">
        <v>4155001</v>
      </c>
      <c r="B809" s="64" t="s">
        <v>65</v>
      </c>
      <c r="C809" s="62"/>
      <c r="D809" s="63" t="s">
        <v>7923</v>
      </c>
      <c r="E809" s="62">
        <v>2</v>
      </c>
    </row>
    <row r="810" spans="1:5" ht="14.4" x14ac:dyDescent="0.3">
      <c r="A810" s="60">
        <v>4157001</v>
      </c>
      <c r="B810" s="64" t="s">
        <v>66</v>
      </c>
      <c r="C810" s="62"/>
      <c r="D810" s="63" t="s">
        <v>7923</v>
      </c>
      <c r="E810" s="62">
        <v>2</v>
      </c>
    </row>
    <row r="811" spans="1:5" ht="14.4" x14ac:dyDescent="0.3">
      <c r="A811" s="60">
        <v>4159001</v>
      </c>
      <c r="B811" s="64" t="s">
        <v>67</v>
      </c>
      <c r="C811" s="67"/>
      <c r="D811" s="63" t="s">
        <v>7923</v>
      </c>
      <c r="E811" s="62">
        <v>2</v>
      </c>
    </row>
    <row r="812" spans="1:5" ht="14.4" x14ac:dyDescent="0.3">
      <c r="A812" s="60">
        <v>4161001</v>
      </c>
      <c r="B812" s="64" t="s">
        <v>1092</v>
      </c>
      <c r="C812" s="62"/>
      <c r="D812" s="63" t="s">
        <v>7923</v>
      </c>
      <c r="E812" s="62">
        <v>2</v>
      </c>
    </row>
    <row r="813" spans="1:5" ht="14.4" x14ac:dyDescent="0.3">
      <c r="A813" s="60">
        <v>4163001</v>
      </c>
      <c r="B813" s="64" t="s">
        <v>1093</v>
      </c>
      <c r="C813" s="62"/>
      <c r="D813" s="63" t="s">
        <v>7923</v>
      </c>
      <c r="E813" s="62">
        <v>2</v>
      </c>
    </row>
    <row r="814" spans="1:5" ht="14.4" x14ac:dyDescent="0.3">
      <c r="A814" s="60">
        <v>4165001</v>
      </c>
      <c r="B814" s="64" t="s">
        <v>1094</v>
      </c>
      <c r="C814" s="62"/>
      <c r="D814" s="63" t="s">
        <v>7923</v>
      </c>
      <c r="E814" s="62">
        <v>2</v>
      </c>
    </row>
    <row r="815" spans="1:5" ht="14.4" x14ac:dyDescent="0.3">
      <c r="A815" s="60">
        <v>4167001</v>
      </c>
      <c r="B815" s="64" t="s">
        <v>4218</v>
      </c>
      <c r="C815" s="62"/>
      <c r="D815" s="63" t="s">
        <v>7923</v>
      </c>
      <c r="E815" s="62">
        <v>2</v>
      </c>
    </row>
    <row r="816" spans="1:5" ht="14.4" x14ac:dyDescent="0.3">
      <c r="A816" s="60">
        <v>4169001</v>
      </c>
      <c r="B816" s="64" t="s">
        <v>4219</v>
      </c>
      <c r="C816" s="67"/>
      <c r="D816" s="63" t="s">
        <v>7923</v>
      </c>
      <c r="E816" s="62">
        <v>2</v>
      </c>
    </row>
    <row r="817" spans="1:5" ht="14.4" x14ac:dyDescent="0.3">
      <c r="A817" s="60">
        <v>4171001</v>
      </c>
      <c r="B817" s="64" t="s">
        <v>4220</v>
      </c>
      <c r="C817" s="62"/>
      <c r="D817" s="63" t="s">
        <v>7923</v>
      </c>
      <c r="E817" s="62">
        <v>2</v>
      </c>
    </row>
    <row r="818" spans="1:5" ht="14.4" x14ac:dyDescent="0.3">
      <c r="A818" s="60">
        <v>4173001</v>
      </c>
      <c r="B818" s="64" t="s">
        <v>4221</v>
      </c>
      <c r="C818" s="62"/>
      <c r="D818" s="63" t="s">
        <v>7923</v>
      </c>
      <c r="E818" s="62">
        <v>2</v>
      </c>
    </row>
    <row r="819" spans="1:5" ht="14.4" x14ac:dyDescent="0.3">
      <c r="A819" s="60">
        <v>4175001</v>
      </c>
      <c r="B819" s="64" t="s">
        <v>1095</v>
      </c>
      <c r="C819" s="62"/>
      <c r="D819" s="63" t="s">
        <v>7923</v>
      </c>
      <c r="E819" s="62">
        <v>2</v>
      </c>
    </row>
    <row r="820" spans="1:5" ht="14.4" x14ac:dyDescent="0.3">
      <c r="A820" s="60">
        <v>4177001</v>
      </c>
      <c r="B820" s="64" t="s">
        <v>4222</v>
      </c>
      <c r="C820" s="62"/>
      <c r="D820" s="63" t="s">
        <v>7923</v>
      </c>
      <c r="E820" s="62">
        <v>2</v>
      </c>
    </row>
    <row r="821" spans="1:5" ht="14.4" x14ac:dyDescent="0.3">
      <c r="A821" s="60">
        <v>4179001</v>
      </c>
      <c r="B821" s="64" t="s">
        <v>4223</v>
      </c>
      <c r="C821" s="67"/>
      <c r="D821" s="63" t="s">
        <v>7923</v>
      </c>
      <c r="E821" s="62">
        <v>2</v>
      </c>
    </row>
    <row r="822" spans="1:5" ht="14.4" x14ac:dyDescent="0.3">
      <c r="A822" s="60">
        <v>4181001</v>
      </c>
      <c r="B822" s="64" t="s">
        <v>4224</v>
      </c>
      <c r="C822" s="62"/>
      <c r="D822" s="63" t="s">
        <v>7923</v>
      </c>
      <c r="E822" s="62">
        <v>2</v>
      </c>
    </row>
    <row r="823" spans="1:5" ht="14.4" x14ac:dyDescent="0.3">
      <c r="A823" s="60">
        <v>4183001</v>
      </c>
      <c r="B823" s="64" t="s">
        <v>4225</v>
      </c>
      <c r="C823" s="62"/>
      <c r="D823" s="63" t="s">
        <v>7923</v>
      </c>
      <c r="E823" s="62">
        <v>2</v>
      </c>
    </row>
    <row r="824" spans="1:5" ht="14.4" x14ac:dyDescent="0.3">
      <c r="A824" s="60">
        <v>4185001</v>
      </c>
      <c r="B824" s="64" t="s">
        <v>1096</v>
      </c>
      <c r="C824" s="65"/>
      <c r="D824" s="63" t="s">
        <v>7923</v>
      </c>
      <c r="E824" s="62">
        <v>2</v>
      </c>
    </row>
    <row r="825" spans="1:5" ht="14.4" x14ac:dyDescent="0.3">
      <c r="A825" s="60">
        <v>4187001</v>
      </c>
      <c r="B825" s="64" t="s">
        <v>1097</v>
      </c>
      <c r="C825" s="65"/>
      <c r="D825" s="63" t="s">
        <v>7923</v>
      </c>
      <c r="E825" s="62">
        <v>2</v>
      </c>
    </row>
    <row r="826" spans="1:5" ht="14.4" x14ac:dyDescent="0.3">
      <c r="A826" s="60">
        <v>4189001</v>
      </c>
      <c r="B826" s="64" t="s">
        <v>1098</v>
      </c>
      <c r="C826" s="62"/>
      <c r="D826" s="63" t="s">
        <v>7923</v>
      </c>
      <c r="E826" s="62">
        <v>2</v>
      </c>
    </row>
    <row r="827" spans="1:5" ht="14.4" x14ac:dyDescent="0.3">
      <c r="A827" s="60">
        <v>4191001</v>
      </c>
      <c r="B827" s="64" t="s">
        <v>1099</v>
      </c>
      <c r="C827" s="62"/>
      <c r="D827" s="63" t="s">
        <v>7923</v>
      </c>
      <c r="E827" s="62">
        <v>2</v>
      </c>
    </row>
    <row r="828" spans="1:5" ht="14.4" x14ac:dyDescent="0.3">
      <c r="A828" s="60">
        <v>4193001</v>
      </c>
      <c r="B828" s="64" t="s">
        <v>1100</v>
      </c>
      <c r="C828" s="65"/>
      <c r="D828" s="63" t="s">
        <v>7923</v>
      </c>
      <c r="E828" s="62">
        <v>2</v>
      </c>
    </row>
    <row r="829" spans="1:5" ht="14.4" x14ac:dyDescent="0.3">
      <c r="A829" s="60">
        <v>4195001</v>
      </c>
      <c r="B829" s="64" t="s">
        <v>1101</v>
      </c>
      <c r="C829" s="65"/>
      <c r="D829" s="63" t="s">
        <v>7923</v>
      </c>
      <c r="E829" s="62">
        <v>2</v>
      </c>
    </row>
    <row r="830" spans="1:5" ht="14.4" x14ac:dyDescent="0.3">
      <c r="A830" s="60">
        <v>4197001</v>
      </c>
      <c r="B830" s="64" t="s">
        <v>1102</v>
      </c>
      <c r="C830" s="65"/>
      <c r="D830" s="63" t="s">
        <v>7923</v>
      </c>
      <c r="E830" s="62">
        <v>2</v>
      </c>
    </row>
    <row r="831" spans="1:5" ht="14.4" x14ac:dyDescent="0.3">
      <c r="A831" s="60">
        <v>4199001</v>
      </c>
      <c r="B831" s="64" t="s">
        <v>1103</v>
      </c>
      <c r="C831" s="65"/>
      <c r="D831" s="63" t="s">
        <v>7923</v>
      </c>
      <c r="E831" s="62">
        <v>2</v>
      </c>
    </row>
    <row r="832" spans="1:5" ht="14.4" x14ac:dyDescent="0.3">
      <c r="A832" s="60">
        <v>4201001</v>
      </c>
      <c r="B832" s="64" t="s">
        <v>68</v>
      </c>
      <c r="C832" s="67"/>
      <c r="D832" s="63" t="s">
        <v>7923</v>
      </c>
      <c r="E832" s="62">
        <v>2</v>
      </c>
    </row>
    <row r="833" spans="1:5" ht="14.4" x14ac:dyDescent="0.3">
      <c r="A833" s="60">
        <v>4203001</v>
      </c>
      <c r="B833" s="64" t="s">
        <v>69</v>
      </c>
      <c r="C833" s="67"/>
      <c r="D833" s="63" t="s">
        <v>7923</v>
      </c>
      <c r="E833" s="62">
        <v>2</v>
      </c>
    </row>
    <row r="834" spans="1:5" ht="14.4" x14ac:dyDescent="0.3">
      <c r="A834" s="60">
        <v>4205001</v>
      </c>
      <c r="B834" s="64" t="s">
        <v>70</v>
      </c>
      <c r="C834" s="67"/>
      <c r="D834" s="63" t="s">
        <v>7923</v>
      </c>
      <c r="E834" s="62">
        <v>2</v>
      </c>
    </row>
    <row r="835" spans="1:5" ht="14.4" x14ac:dyDescent="0.3">
      <c r="A835" s="60">
        <v>4207001</v>
      </c>
      <c r="B835" s="64" t="s">
        <v>71</v>
      </c>
      <c r="C835" s="67"/>
      <c r="D835" s="63" t="s">
        <v>7923</v>
      </c>
      <c r="E835" s="62">
        <v>2</v>
      </c>
    </row>
    <row r="836" spans="1:5" ht="14.4" x14ac:dyDescent="0.3">
      <c r="A836" s="60">
        <v>4209001</v>
      </c>
      <c r="B836" s="64" t="s">
        <v>1104</v>
      </c>
      <c r="C836" s="65"/>
      <c r="D836" s="63" t="s">
        <v>7923</v>
      </c>
      <c r="E836" s="62">
        <v>2</v>
      </c>
    </row>
    <row r="837" spans="1:5" ht="14.4" x14ac:dyDescent="0.3">
      <c r="A837" s="60">
        <v>4211001</v>
      </c>
      <c r="B837" s="64" t="s">
        <v>1105</v>
      </c>
      <c r="C837" s="65"/>
      <c r="D837" s="63" t="s">
        <v>7923</v>
      </c>
      <c r="E837" s="62">
        <v>2</v>
      </c>
    </row>
    <row r="838" spans="1:5" ht="14.4" x14ac:dyDescent="0.3">
      <c r="A838" s="60">
        <v>4213001</v>
      </c>
      <c r="B838" s="64" t="s">
        <v>1106</v>
      </c>
      <c r="C838" s="65"/>
      <c r="D838" s="63" t="s">
        <v>7923</v>
      </c>
      <c r="E838" s="62">
        <v>2</v>
      </c>
    </row>
    <row r="839" spans="1:5" ht="14.4" x14ac:dyDescent="0.3">
      <c r="A839" s="60">
        <v>4215001</v>
      </c>
      <c r="B839" s="64" t="s">
        <v>1107</v>
      </c>
      <c r="C839" s="65"/>
      <c r="D839" s="63" t="s">
        <v>7923</v>
      </c>
      <c r="E839" s="62">
        <v>2</v>
      </c>
    </row>
    <row r="840" spans="1:5" ht="14.4" x14ac:dyDescent="0.3">
      <c r="A840" s="60">
        <v>4217001</v>
      </c>
      <c r="B840" s="64" t="s">
        <v>1108</v>
      </c>
      <c r="C840" s="62"/>
      <c r="D840" s="63" t="s">
        <v>7923</v>
      </c>
      <c r="E840" s="62">
        <v>2</v>
      </c>
    </row>
    <row r="841" spans="1:5" ht="14.4" x14ac:dyDescent="0.3">
      <c r="A841" s="60">
        <v>4219001</v>
      </c>
      <c r="B841" s="64" t="s">
        <v>1109</v>
      </c>
      <c r="C841" s="62"/>
      <c r="D841" s="63" t="s">
        <v>7923</v>
      </c>
      <c r="E841" s="62">
        <v>2</v>
      </c>
    </row>
    <row r="842" spans="1:5" ht="14.4" x14ac:dyDescent="0.3">
      <c r="A842" s="60">
        <v>4221001</v>
      </c>
      <c r="B842" s="64" t="s">
        <v>1110</v>
      </c>
      <c r="C842" s="67"/>
      <c r="D842" s="63" t="s">
        <v>7923</v>
      </c>
      <c r="E842" s="62">
        <v>2</v>
      </c>
    </row>
    <row r="843" spans="1:5" ht="14.4" x14ac:dyDescent="0.3">
      <c r="A843" s="60">
        <v>4223001</v>
      </c>
      <c r="B843" s="64" t="s">
        <v>1111</v>
      </c>
      <c r="C843" s="62"/>
      <c r="D843" s="63" t="s">
        <v>7923</v>
      </c>
      <c r="E843" s="62">
        <v>2</v>
      </c>
    </row>
    <row r="844" spans="1:5" ht="14.4" x14ac:dyDescent="0.3">
      <c r="A844" s="60">
        <v>4225001</v>
      </c>
      <c r="B844" s="64" t="s">
        <v>1112</v>
      </c>
      <c r="C844" s="65"/>
      <c r="D844" s="63" t="s">
        <v>7923</v>
      </c>
      <c r="E844" s="62">
        <v>2</v>
      </c>
    </row>
    <row r="845" spans="1:5" ht="14.4" x14ac:dyDescent="0.3">
      <c r="A845" s="60">
        <v>4227001</v>
      </c>
      <c r="B845" s="64" t="s">
        <v>1113</v>
      </c>
      <c r="C845" s="65"/>
      <c r="D845" s="63" t="s">
        <v>7923</v>
      </c>
      <c r="E845" s="62">
        <v>2</v>
      </c>
    </row>
    <row r="846" spans="1:5" ht="14.4" x14ac:dyDescent="0.3">
      <c r="A846" s="60">
        <v>4229001</v>
      </c>
      <c r="B846" s="64" t="s">
        <v>4226</v>
      </c>
      <c r="C846" s="65"/>
      <c r="D846" s="63" t="s">
        <v>7924</v>
      </c>
      <c r="E846" s="62">
        <v>2</v>
      </c>
    </row>
    <row r="847" spans="1:5" ht="14.4" x14ac:dyDescent="0.3">
      <c r="A847" s="60">
        <v>4231001</v>
      </c>
      <c r="B847" s="64" t="s">
        <v>4227</v>
      </c>
      <c r="C847" s="65"/>
      <c r="D847" s="63" t="s">
        <v>7924</v>
      </c>
      <c r="E847" s="62">
        <v>2</v>
      </c>
    </row>
    <row r="848" spans="1:5" ht="14.4" x14ac:dyDescent="0.3">
      <c r="A848" s="60">
        <v>4233001</v>
      </c>
      <c r="B848" s="64" t="s">
        <v>4228</v>
      </c>
      <c r="C848" s="65"/>
      <c r="D848" s="63" t="s">
        <v>7924</v>
      </c>
      <c r="E848" s="62">
        <v>2</v>
      </c>
    </row>
    <row r="849" spans="1:5" ht="14.4" x14ac:dyDescent="0.3">
      <c r="A849" s="60">
        <v>4235001</v>
      </c>
      <c r="B849" s="64" t="s">
        <v>4229</v>
      </c>
      <c r="C849" s="65"/>
      <c r="D849" s="63" t="s">
        <v>7924</v>
      </c>
      <c r="E849" s="62">
        <v>2</v>
      </c>
    </row>
    <row r="850" spans="1:5" ht="14.4" x14ac:dyDescent="0.3">
      <c r="A850" s="60">
        <v>4237001</v>
      </c>
      <c r="B850" s="64" t="s">
        <v>4230</v>
      </c>
      <c r="C850" s="65"/>
      <c r="D850" s="63" t="s">
        <v>7924</v>
      </c>
      <c r="E850" s="62">
        <v>2</v>
      </c>
    </row>
    <row r="851" spans="1:5" ht="14.4" x14ac:dyDescent="0.3">
      <c r="A851" s="60">
        <v>4239001</v>
      </c>
      <c r="B851" s="64" t="s">
        <v>4231</v>
      </c>
      <c r="C851" s="65"/>
      <c r="D851" s="63" t="s">
        <v>7924</v>
      </c>
      <c r="E851" s="62">
        <v>2</v>
      </c>
    </row>
    <row r="852" spans="1:5" ht="14.4" x14ac:dyDescent="0.3">
      <c r="A852" s="60">
        <v>4241001</v>
      </c>
      <c r="B852" s="64" t="s">
        <v>4232</v>
      </c>
      <c r="C852" s="65"/>
      <c r="D852" s="63" t="s">
        <v>7924</v>
      </c>
      <c r="E852" s="62">
        <v>2</v>
      </c>
    </row>
    <row r="853" spans="1:5" ht="14.4" x14ac:dyDescent="0.3">
      <c r="A853" s="60">
        <v>4243001</v>
      </c>
      <c r="B853" s="64" t="s">
        <v>72</v>
      </c>
      <c r="C853" s="65"/>
      <c r="D853" s="63" t="s">
        <v>7924</v>
      </c>
      <c r="E853" s="62">
        <v>2</v>
      </c>
    </row>
    <row r="854" spans="1:5" ht="14.4" x14ac:dyDescent="0.3">
      <c r="A854" s="60">
        <v>4245001</v>
      </c>
      <c r="B854" s="64" t="s">
        <v>73</v>
      </c>
      <c r="C854" s="62"/>
      <c r="D854" s="63" t="s">
        <v>7924</v>
      </c>
      <c r="E854" s="62">
        <v>2</v>
      </c>
    </row>
    <row r="855" spans="1:5" ht="14.4" x14ac:dyDescent="0.3">
      <c r="A855" s="60">
        <v>4247001</v>
      </c>
      <c r="B855" s="64" t="s">
        <v>74</v>
      </c>
      <c r="C855" s="65"/>
      <c r="D855" s="63" t="s">
        <v>7924</v>
      </c>
      <c r="E855" s="62">
        <v>2</v>
      </c>
    </row>
    <row r="856" spans="1:5" ht="14.4" x14ac:dyDescent="0.3">
      <c r="A856" s="60">
        <v>4249001</v>
      </c>
      <c r="B856" s="64" t="s">
        <v>75</v>
      </c>
      <c r="C856" s="65"/>
      <c r="D856" s="63" t="s">
        <v>7924</v>
      </c>
      <c r="E856" s="62">
        <v>2</v>
      </c>
    </row>
    <row r="857" spans="1:5" ht="14.4" x14ac:dyDescent="0.3">
      <c r="A857" s="60">
        <v>4251001</v>
      </c>
      <c r="B857" s="64" t="s">
        <v>1114</v>
      </c>
      <c r="C857" s="65"/>
      <c r="D857" s="63" t="s">
        <v>7924</v>
      </c>
      <c r="E857" s="62">
        <v>2</v>
      </c>
    </row>
    <row r="858" spans="1:5" ht="14.4" x14ac:dyDescent="0.3">
      <c r="A858" s="60">
        <v>4253001</v>
      </c>
      <c r="B858" s="64" t="s">
        <v>1115</v>
      </c>
      <c r="C858" s="65"/>
      <c r="D858" s="63" t="s">
        <v>7924</v>
      </c>
      <c r="E858" s="62">
        <v>2</v>
      </c>
    </row>
    <row r="859" spans="1:5" ht="14.4" x14ac:dyDescent="0.3">
      <c r="A859" s="60">
        <v>4255001</v>
      </c>
      <c r="B859" s="64" t="s">
        <v>1116</v>
      </c>
      <c r="C859" s="65"/>
      <c r="D859" s="63" t="s">
        <v>7924</v>
      </c>
      <c r="E859" s="62">
        <v>2</v>
      </c>
    </row>
    <row r="860" spans="1:5" ht="14.4" x14ac:dyDescent="0.3">
      <c r="A860" s="60">
        <v>4257001</v>
      </c>
      <c r="B860" s="64" t="s">
        <v>4233</v>
      </c>
      <c r="C860" s="62"/>
      <c r="D860" s="63" t="s">
        <v>7924</v>
      </c>
      <c r="E860" s="62">
        <v>2</v>
      </c>
    </row>
    <row r="861" spans="1:5" ht="14.4" x14ac:dyDescent="0.3">
      <c r="A861" s="60">
        <v>4259001</v>
      </c>
      <c r="B861" s="64" t="s">
        <v>4234</v>
      </c>
      <c r="C861" s="62"/>
      <c r="D861" s="63" t="s">
        <v>7924</v>
      </c>
      <c r="E861" s="62">
        <v>2</v>
      </c>
    </row>
    <row r="862" spans="1:5" ht="14.4" x14ac:dyDescent="0.3">
      <c r="A862" s="60">
        <v>4261001</v>
      </c>
      <c r="B862" s="64" t="s">
        <v>4235</v>
      </c>
      <c r="C862" s="62"/>
      <c r="D862" s="63" t="s">
        <v>7924</v>
      </c>
      <c r="E862" s="62">
        <v>2</v>
      </c>
    </row>
    <row r="863" spans="1:5" ht="14.4" x14ac:dyDescent="0.3">
      <c r="A863" s="60">
        <v>4263001</v>
      </c>
      <c r="B863" s="64" t="s">
        <v>4236</v>
      </c>
      <c r="C863" s="67"/>
      <c r="D863" s="63" t="s">
        <v>7924</v>
      </c>
      <c r="E863" s="62">
        <v>2</v>
      </c>
    </row>
    <row r="864" spans="1:5" ht="14.4" x14ac:dyDescent="0.3">
      <c r="A864" s="60">
        <v>4265001</v>
      </c>
      <c r="B864" s="64" t="s">
        <v>4237</v>
      </c>
      <c r="C864" s="65"/>
      <c r="D864" s="63" t="s">
        <v>7924</v>
      </c>
      <c r="E864" s="62">
        <v>2</v>
      </c>
    </row>
    <row r="865" spans="1:5" ht="14.4" x14ac:dyDescent="0.3">
      <c r="A865" s="60">
        <v>4267001</v>
      </c>
      <c r="B865" s="64" t="s">
        <v>4238</v>
      </c>
      <c r="C865" s="65"/>
      <c r="D865" s="63" t="s">
        <v>7924</v>
      </c>
      <c r="E865" s="62">
        <v>2</v>
      </c>
    </row>
    <row r="866" spans="1:5" ht="14.4" x14ac:dyDescent="0.3">
      <c r="A866" s="60">
        <v>4269001</v>
      </c>
      <c r="B866" s="64" t="s">
        <v>1117</v>
      </c>
      <c r="C866" s="65"/>
      <c r="D866" s="63" t="s">
        <v>7924</v>
      </c>
      <c r="E866" s="62">
        <v>2</v>
      </c>
    </row>
    <row r="867" spans="1:5" ht="14.4" x14ac:dyDescent="0.3">
      <c r="A867" s="60">
        <v>4271001</v>
      </c>
      <c r="B867" s="64" t="s">
        <v>4239</v>
      </c>
      <c r="C867" s="65"/>
      <c r="D867" s="63" t="s">
        <v>7924</v>
      </c>
      <c r="E867" s="62">
        <v>2</v>
      </c>
    </row>
    <row r="868" spans="1:5" ht="14.4" x14ac:dyDescent="0.3">
      <c r="A868" s="60">
        <v>4273001</v>
      </c>
      <c r="B868" s="64" t="s">
        <v>4240</v>
      </c>
      <c r="C868" s="67"/>
      <c r="D868" s="63" t="s">
        <v>7924</v>
      </c>
      <c r="E868" s="62">
        <v>2</v>
      </c>
    </row>
    <row r="869" spans="1:5" ht="14.4" x14ac:dyDescent="0.3">
      <c r="A869" s="60">
        <v>4275001</v>
      </c>
      <c r="B869" s="64" t="s">
        <v>4241</v>
      </c>
      <c r="C869" s="62"/>
      <c r="D869" s="63" t="s">
        <v>7924</v>
      </c>
      <c r="E869" s="62">
        <v>2</v>
      </c>
    </row>
    <row r="870" spans="1:5" ht="14.4" x14ac:dyDescent="0.3">
      <c r="A870" s="60">
        <v>4277001</v>
      </c>
      <c r="B870" s="64" t="s">
        <v>4242</v>
      </c>
      <c r="C870" s="62"/>
      <c r="D870" s="63" t="s">
        <v>7924</v>
      </c>
      <c r="E870" s="62">
        <v>2</v>
      </c>
    </row>
    <row r="871" spans="1:5" ht="14.4" x14ac:dyDescent="0.3">
      <c r="A871" s="60">
        <v>4279001</v>
      </c>
      <c r="B871" s="64" t="s">
        <v>4243</v>
      </c>
      <c r="C871" s="62"/>
      <c r="D871" s="63" t="s">
        <v>7924</v>
      </c>
      <c r="E871" s="62">
        <v>2</v>
      </c>
    </row>
    <row r="872" spans="1:5" ht="14.4" x14ac:dyDescent="0.3">
      <c r="A872" s="60">
        <v>4281001</v>
      </c>
      <c r="B872" s="64" t="s">
        <v>4244</v>
      </c>
      <c r="C872" s="65"/>
      <c r="D872" s="63" t="s">
        <v>7924</v>
      </c>
      <c r="E872" s="62">
        <v>2</v>
      </c>
    </row>
    <row r="873" spans="1:5" ht="14.4" x14ac:dyDescent="0.3">
      <c r="A873" s="60">
        <v>4283001</v>
      </c>
      <c r="B873" s="64" t="s">
        <v>76</v>
      </c>
      <c r="C873" s="65"/>
      <c r="D873" s="63" t="s">
        <v>7924</v>
      </c>
      <c r="E873" s="62">
        <v>2</v>
      </c>
    </row>
    <row r="874" spans="1:5" ht="14.4" x14ac:dyDescent="0.3">
      <c r="A874" s="60">
        <v>4285001</v>
      </c>
      <c r="B874" s="64" t="s">
        <v>77</v>
      </c>
      <c r="C874" s="65"/>
      <c r="D874" s="63" t="s">
        <v>7924</v>
      </c>
      <c r="E874" s="62">
        <v>2</v>
      </c>
    </row>
    <row r="875" spans="1:5" ht="14.4" x14ac:dyDescent="0.3">
      <c r="A875" s="60">
        <v>4287001</v>
      </c>
      <c r="B875" s="64" t="s">
        <v>78</v>
      </c>
      <c r="C875" s="65"/>
      <c r="D875" s="63" t="s">
        <v>7924</v>
      </c>
      <c r="E875" s="62">
        <v>2</v>
      </c>
    </row>
    <row r="876" spans="1:5" ht="14.4" x14ac:dyDescent="0.3">
      <c r="A876" s="60">
        <v>4289001</v>
      </c>
      <c r="B876" s="64" t="s">
        <v>79</v>
      </c>
      <c r="C876" s="65"/>
      <c r="D876" s="63" t="s">
        <v>7924</v>
      </c>
      <c r="E876" s="62">
        <v>2</v>
      </c>
    </row>
    <row r="877" spans="1:5" ht="14.4" x14ac:dyDescent="0.3">
      <c r="A877" s="60">
        <v>4291001</v>
      </c>
      <c r="B877" s="64" t="s">
        <v>1118</v>
      </c>
      <c r="C877" s="65"/>
      <c r="D877" s="63" t="s">
        <v>7924</v>
      </c>
      <c r="E877" s="62">
        <v>2</v>
      </c>
    </row>
    <row r="878" spans="1:5" ht="14.4" x14ac:dyDescent="0.3">
      <c r="A878" s="60">
        <v>4293001</v>
      </c>
      <c r="B878" s="64" t="s">
        <v>1119</v>
      </c>
      <c r="C878" s="65"/>
      <c r="D878" s="63" t="s">
        <v>7924</v>
      </c>
      <c r="E878" s="62">
        <v>2</v>
      </c>
    </row>
    <row r="879" spans="1:5" ht="14.4" x14ac:dyDescent="0.3">
      <c r="A879" s="60">
        <v>4295001</v>
      </c>
      <c r="B879" s="64" t="s">
        <v>1120</v>
      </c>
      <c r="C879" s="65"/>
      <c r="D879" s="63" t="s">
        <v>7924</v>
      </c>
      <c r="E879" s="62">
        <v>2</v>
      </c>
    </row>
    <row r="880" spans="1:5" ht="14.4" x14ac:dyDescent="0.3">
      <c r="A880" s="60">
        <v>4297001</v>
      </c>
      <c r="B880" s="64" t="s">
        <v>80</v>
      </c>
      <c r="C880" s="65"/>
      <c r="D880" s="63" t="s">
        <v>7924</v>
      </c>
      <c r="E880" s="62">
        <v>2</v>
      </c>
    </row>
    <row r="881" spans="1:5" ht="14.4" x14ac:dyDescent="0.3">
      <c r="A881" s="60">
        <v>4299001</v>
      </c>
      <c r="B881" s="64" t="s">
        <v>81</v>
      </c>
      <c r="C881" s="65"/>
      <c r="D881" s="63" t="s">
        <v>7924</v>
      </c>
      <c r="E881" s="62">
        <v>2</v>
      </c>
    </row>
    <row r="882" spans="1:5" ht="14.4" x14ac:dyDescent="0.3">
      <c r="A882" s="60">
        <v>4301001</v>
      </c>
      <c r="B882" s="64" t="s">
        <v>82</v>
      </c>
      <c r="C882" s="62"/>
      <c r="D882" s="63" t="s">
        <v>7924</v>
      </c>
      <c r="E882" s="62">
        <v>2</v>
      </c>
    </row>
    <row r="883" spans="1:5" ht="14.4" x14ac:dyDescent="0.3">
      <c r="A883" s="60">
        <v>4303001</v>
      </c>
      <c r="B883" s="64" t="s">
        <v>83</v>
      </c>
      <c r="C883" s="62"/>
      <c r="D883" s="63" t="s">
        <v>7924</v>
      </c>
      <c r="E883" s="62">
        <v>2</v>
      </c>
    </row>
    <row r="884" spans="1:5" ht="14.4" x14ac:dyDescent="0.3">
      <c r="A884" s="60">
        <v>4305001</v>
      </c>
      <c r="B884" s="64" t="s">
        <v>1121</v>
      </c>
      <c r="C884" s="65"/>
      <c r="D884" s="63" t="s">
        <v>7924</v>
      </c>
      <c r="E884" s="62">
        <v>2</v>
      </c>
    </row>
    <row r="885" spans="1:5" ht="14.4" x14ac:dyDescent="0.3">
      <c r="A885" s="60">
        <v>4307001</v>
      </c>
      <c r="B885" s="64" t="s">
        <v>1122</v>
      </c>
      <c r="C885" s="65"/>
      <c r="D885" s="63" t="s">
        <v>7924</v>
      </c>
      <c r="E885" s="62">
        <v>2</v>
      </c>
    </row>
    <row r="886" spans="1:5" ht="14.4" x14ac:dyDescent="0.3">
      <c r="A886" s="60">
        <v>4309001</v>
      </c>
      <c r="B886" s="64" t="s">
        <v>1123</v>
      </c>
      <c r="C886" s="65"/>
      <c r="D886" s="63" t="s">
        <v>7924</v>
      </c>
      <c r="E886" s="62">
        <v>2</v>
      </c>
    </row>
    <row r="887" spans="1:5" ht="14.4" x14ac:dyDescent="0.3">
      <c r="A887" s="60">
        <v>4311001</v>
      </c>
      <c r="B887" s="64" t="s">
        <v>4245</v>
      </c>
      <c r="C887" s="65"/>
      <c r="D887" s="63" t="s">
        <v>7921</v>
      </c>
      <c r="E887" s="62">
        <v>2</v>
      </c>
    </row>
    <row r="888" spans="1:5" ht="14.4" x14ac:dyDescent="0.3">
      <c r="A888" s="60">
        <v>4313001</v>
      </c>
      <c r="B888" s="64" t="s">
        <v>4246</v>
      </c>
      <c r="C888" s="62"/>
      <c r="D888" s="63" t="s">
        <v>7921</v>
      </c>
      <c r="E888" s="62">
        <v>2</v>
      </c>
    </row>
    <row r="889" spans="1:5" ht="14.4" x14ac:dyDescent="0.3">
      <c r="A889" s="60">
        <v>4315001</v>
      </c>
      <c r="B889" s="64" t="s">
        <v>4247</v>
      </c>
      <c r="C889" s="67"/>
      <c r="D889" s="63" t="s">
        <v>7921</v>
      </c>
      <c r="E889" s="62">
        <v>2</v>
      </c>
    </row>
    <row r="890" spans="1:5" ht="14.4" x14ac:dyDescent="0.3">
      <c r="A890" s="60">
        <v>4317001</v>
      </c>
      <c r="B890" s="64" t="s">
        <v>4248</v>
      </c>
      <c r="C890" s="62"/>
      <c r="D890" s="63" t="s">
        <v>7921</v>
      </c>
      <c r="E890" s="62">
        <v>2</v>
      </c>
    </row>
    <row r="891" spans="1:5" ht="14.4" x14ac:dyDescent="0.3">
      <c r="A891" s="60">
        <v>4319001</v>
      </c>
      <c r="B891" s="64" t="s">
        <v>4249</v>
      </c>
      <c r="C891" s="62"/>
      <c r="D891" s="63" t="s">
        <v>7921</v>
      </c>
      <c r="E891" s="62">
        <v>2</v>
      </c>
    </row>
    <row r="892" spans="1:5" ht="14.4" x14ac:dyDescent="0.3">
      <c r="A892" s="60">
        <v>4321001</v>
      </c>
      <c r="B892" s="64" t="s">
        <v>4250</v>
      </c>
      <c r="C892" s="65"/>
      <c r="D892" s="63" t="s">
        <v>7921</v>
      </c>
      <c r="E892" s="62">
        <v>2</v>
      </c>
    </row>
    <row r="893" spans="1:5" ht="14.4" x14ac:dyDescent="0.3">
      <c r="A893" s="60">
        <v>4323001</v>
      </c>
      <c r="B893" s="64" t="s">
        <v>1124</v>
      </c>
      <c r="C893" s="65"/>
      <c r="D893" s="63" t="s">
        <v>7921</v>
      </c>
      <c r="E893" s="62">
        <v>2</v>
      </c>
    </row>
    <row r="894" spans="1:5" ht="14.4" x14ac:dyDescent="0.3">
      <c r="A894" s="60">
        <v>4325001</v>
      </c>
      <c r="B894" s="64" t="s">
        <v>4251</v>
      </c>
      <c r="C894" s="65"/>
      <c r="D894" s="63" t="s">
        <v>7921</v>
      </c>
      <c r="E894" s="62">
        <v>2</v>
      </c>
    </row>
    <row r="895" spans="1:5" ht="14.4" x14ac:dyDescent="0.3">
      <c r="A895" s="60">
        <v>4327001</v>
      </c>
      <c r="B895" s="64" t="s">
        <v>4252</v>
      </c>
      <c r="C895" s="65"/>
      <c r="D895" s="63" t="s">
        <v>7921</v>
      </c>
      <c r="E895" s="62">
        <v>2</v>
      </c>
    </row>
    <row r="896" spans="1:5" ht="14.4" x14ac:dyDescent="0.3">
      <c r="A896" s="60">
        <v>4329001</v>
      </c>
      <c r="B896" s="64" t="s">
        <v>4253</v>
      </c>
      <c r="C896" s="62"/>
      <c r="D896" s="63" t="s">
        <v>7921</v>
      </c>
      <c r="E896" s="62">
        <v>2</v>
      </c>
    </row>
    <row r="897" spans="1:5" ht="14.4" x14ac:dyDescent="0.3">
      <c r="A897" s="60">
        <v>4331001</v>
      </c>
      <c r="B897" s="64" t="s">
        <v>4254</v>
      </c>
      <c r="C897" s="62"/>
      <c r="D897" s="63" t="s">
        <v>7921</v>
      </c>
      <c r="E897" s="62">
        <v>2</v>
      </c>
    </row>
    <row r="898" spans="1:5" ht="14.4" x14ac:dyDescent="0.3">
      <c r="A898" s="60">
        <v>4333001</v>
      </c>
      <c r="B898" s="64" t="s">
        <v>4255</v>
      </c>
      <c r="C898" s="62"/>
      <c r="D898" s="63" t="s">
        <v>7921</v>
      </c>
      <c r="E898" s="62">
        <v>2</v>
      </c>
    </row>
    <row r="899" spans="1:5" ht="14.4" x14ac:dyDescent="0.3">
      <c r="A899" s="60">
        <v>4335001</v>
      </c>
      <c r="B899" s="64" t="s">
        <v>4256</v>
      </c>
      <c r="C899" s="62"/>
      <c r="D899" s="63" t="s">
        <v>7921</v>
      </c>
      <c r="E899" s="62">
        <v>2</v>
      </c>
    </row>
    <row r="900" spans="1:5" ht="14.4" x14ac:dyDescent="0.3">
      <c r="A900" s="60">
        <v>4337001</v>
      </c>
      <c r="B900" s="64" t="s">
        <v>84</v>
      </c>
      <c r="C900" s="65"/>
      <c r="D900" s="63" t="s">
        <v>7921</v>
      </c>
      <c r="E900" s="62">
        <v>2</v>
      </c>
    </row>
    <row r="901" spans="1:5" ht="14.4" x14ac:dyDescent="0.3">
      <c r="A901" s="60">
        <v>4339001</v>
      </c>
      <c r="B901" s="64" t="s">
        <v>85</v>
      </c>
      <c r="C901" s="65"/>
      <c r="D901" s="63" t="s">
        <v>7921</v>
      </c>
      <c r="E901" s="62">
        <v>2</v>
      </c>
    </row>
    <row r="902" spans="1:5" ht="14.4" x14ac:dyDescent="0.3">
      <c r="A902" s="60">
        <v>4341001</v>
      </c>
      <c r="B902" s="64" t="s">
        <v>86</v>
      </c>
      <c r="C902" s="65"/>
      <c r="D902" s="63" t="s">
        <v>7921</v>
      </c>
      <c r="E902" s="62">
        <v>2</v>
      </c>
    </row>
    <row r="903" spans="1:5" ht="14.4" x14ac:dyDescent="0.3">
      <c r="A903" s="60">
        <v>4343001</v>
      </c>
      <c r="B903" s="64" t="s">
        <v>87</v>
      </c>
      <c r="C903" s="65"/>
      <c r="D903" s="63" t="s">
        <v>7921</v>
      </c>
      <c r="E903" s="62">
        <v>2</v>
      </c>
    </row>
    <row r="904" spans="1:5" ht="14.4" x14ac:dyDescent="0.3">
      <c r="A904" s="60">
        <v>4345001</v>
      </c>
      <c r="B904" s="64" t="s">
        <v>1125</v>
      </c>
      <c r="C904" s="65"/>
      <c r="D904" s="63" t="s">
        <v>7921</v>
      </c>
      <c r="E904" s="62">
        <v>2</v>
      </c>
    </row>
    <row r="905" spans="1:5" ht="14.4" x14ac:dyDescent="0.3">
      <c r="A905" s="60">
        <v>4347001</v>
      </c>
      <c r="B905" s="64" t="s">
        <v>1126</v>
      </c>
      <c r="C905" s="65"/>
      <c r="D905" s="63" t="s">
        <v>7921</v>
      </c>
      <c r="E905" s="62">
        <v>2</v>
      </c>
    </row>
    <row r="906" spans="1:5" ht="14.4" x14ac:dyDescent="0.3">
      <c r="A906" s="60">
        <v>4349001</v>
      </c>
      <c r="B906" s="64" t="s">
        <v>1127</v>
      </c>
      <c r="C906" s="65"/>
      <c r="D906" s="63" t="s">
        <v>7921</v>
      </c>
      <c r="E906" s="62">
        <v>2</v>
      </c>
    </row>
    <row r="907" spans="1:5" ht="14.4" x14ac:dyDescent="0.3">
      <c r="A907" s="60">
        <v>4351001</v>
      </c>
      <c r="B907" s="64" t="s">
        <v>88</v>
      </c>
      <c r="C907" s="65"/>
      <c r="D907" s="63" t="s">
        <v>7921</v>
      </c>
      <c r="E907" s="62">
        <v>2</v>
      </c>
    </row>
    <row r="908" spans="1:5" ht="14.4" x14ac:dyDescent="0.3">
      <c r="A908" s="60">
        <v>4353001</v>
      </c>
      <c r="B908" s="64" t="s">
        <v>89</v>
      </c>
      <c r="C908" s="62"/>
      <c r="D908" s="63" t="s">
        <v>7921</v>
      </c>
      <c r="E908" s="62">
        <v>2</v>
      </c>
    </row>
    <row r="909" spans="1:5" ht="14.4" x14ac:dyDescent="0.3">
      <c r="A909" s="60">
        <v>4355001</v>
      </c>
      <c r="B909" s="64" t="s">
        <v>90</v>
      </c>
      <c r="C909" s="62"/>
      <c r="D909" s="63" t="s">
        <v>7921</v>
      </c>
      <c r="E909" s="62">
        <v>2</v>
      </c>
    </row>
    <row r="910" spans="1:5" ht="14.4" x14ac:dyDescent="0.3">
      <c r="A910" s="60">
        <v>4357001</v>
      </c>
      <c r="B910" s="64" t="s">
        <v>91</v>
      </c>
      <c r="C910" s="62"/>
      <c r="D910" s="63" t="s">
        <v>7921</v>
      </c>
      <c r="E910" s="62">
        <v>2</v>
      </c>
    </row>
    <row r="911" spans="1:5" ht="14.4" x14ac:dyDescent="0.3">
      <c r="A911" s="60">
        <v>4359001</v>
      </c>
      <c r="B911" s="64" t="s">
        <v>1128</v>
      </c>
      <c r="C911" s="62"/>
      <c r="D911" s="63" t="s">
        <v>7921</v>
      </c>
      <c r="E911" s="62">
        <v>2</v>
      </c>
    </row>
    <row r="912" spans="1:5" ht="14.4" x14ac:dyDescent="0.3">
      <c r="A912" s="60">
        <v>4361001</v>
      </c>
      <c r="B912" s="64" t="s">
        <v>1129</v>
      </c>
      <c r="C912" s="62"/>
      <c r="D912" s="63" t="s">
        <v>7921</v>
      </c>
      <c r="E912" s="62">
        <v>2</v>
      </c>
    </row>
    <row r="913" spans="1:5" ht="14.4" x14ac:dyDescent="0.3">
      <c r="A913" s="60">
        <v>4363001</v>
      </c>
      <c r="B913" s="64" t="s">
        <v>1130</v>
      </c>
      <c r="C913" s="62"/>
      <c r="D913" s="63" t="s">
        <v>7921</v>
      </c>
      <c r="E913" s="62">
        <v>2</v>
      </c>
    </row>
    <row r="914" spans="1:5" ht="14.4" x14ac:dyDescent="0.3">
      <c r="A914" s="60">
        <v>4365001</v>
      </c>
      <c r="B914" s="64" t="s">
        <v>92</v>
      </c>
      <c r="C914" s="62"/>
      <c r="D914" s="63" t="s">
        <v>7921</v>
      </c>
      <c r="E914" s="62">
        <v>2</v>
      </c>
    </row>
    <row r="915" spans="1:5" ht="14.4" x14ac:dyDescent="0.3">
      <c r="A915" s="60">
        <v>4367001</v>
      </c>
      <c r="B915" s="64" t="s">
        <v>93</v>
      </c>
      <c r="C915" s="62"/>
      <c r="D915" s="63" t="s">
        <v>7921</v>
      </c>
      <c r="E915" s="62">
        <v>2</v>
      </c>
    </row>
    <row r="916" spans="1:5" ht="14.4" x14ac:dyDescent="0.3">
      <c r="A916" s="60">
        <v>4369001</v>
      </c>
      <c r="B916" s="64" t="s">
        <v>94</v>
      </c>
      <c r="C916" s="62"/>
      <c r="D916" s="63" t="s">
        <v>7921</v>
      </c>
      <c r="E916" s="62">
        <v>2</v>
      </c>
    </row>
    <row r="917" spans="1:5" ht="14.4" x14ac:dyDescent="0.3">
      <c r="A917" s="60">
        <v>4371001</v>
      </c>
      <c r="B917" s="64" t="s">
        <v>95</v>
      </c>
      <c r="C917" s="62"/>
      <c r="D917" s="63" t="s">
        <v>7921</v>
      </c>
      <c r="E917" s="62">
        <v>2</v>
      </c>
    </row>
    <row r="918" spans="1:5" ht="14.4" x14ac:dyDescent="0.3">
      <c r="A918" s="60">
        <v>4373001</v>
      </c>
      <c r="B918" s="64" t="s">
        <v>1131</v>
      </c>
      <c r="C918" s="62"/>
      <c r="D918" s="63" t="s">
        <v>7921</v>
      </c>
      <c r="E918" s="62">
        <v>2</v>
      </c>
    </row>
    <row r="919" spans="1:5" ht="14.4" x14ac:dyDescent="0.3">
      <c r="A919" s="60">
        <v>4375001</v>
      </c>
      <c r="B919" s="64" t="s">
        <v>1132</v>
      </c>
      <c r="C919" s="62"/>
      <c r="D919" s="63" t="s">
        <v>7921</v>
      </c>
      <c r="E919" s="62">
        <v>2</v>
      </c>
    </row>
    <row r="920" spans="1:5" ht="14.4" x14ac:dyDescent="0.3">
      <c r="A920" s="60">
        <v>4377001</v>
      </c>
      <c r="B920" s="64" t="s">
        <v>1133</v>
      </c>
      <c r="C920" s="62"/>
      <c r="D920" s="63" t="s">
        <v>7921</v>
      </c>
      <c r="E920" s="62">
        <v>2</v>
      </c>
    </row>
    <row r="921" spans="1:5" ht="14.4" x14ac:dyDescent="0.3">
      <c r="A921" s="60">
        <v>4379001</v>
      </c>
      <c r="B921" s="64" t="s">
        <v>96</v>
      </c>
      <c r="C921" s="62"/>
      <c r="D921" s="63" t="s">
        <v>7921</v>
      </c>
      <c r="E921" s="62">
        <v>2</v>
      </c>
    </row>
    <row r="922" spans="1:5" ht="14.4" x14ac:dyDescent="0.3">
      <c r="A922" s="60">
        <v>4381001</v>
      </c>
      <c r="B922" s="64" t="s">
        <v>97</v>
      </c>
      <c r="C922" s="62"/>
      <c r="D922" s="63" t="s">
        <v>7921</v>
      </c>
      <c r="E922" s="62">
        <v>2</v>
      </c>
    </row>
    <row r="923" spans="1:5" ht="14.4" x14ac:dyDescent="0.3">
      <c r="A923" s="60">
        <v>4383001</v>
      </c>
      <c r="B923" s="64" t="s">
        <v>98</v>
      </c>
      <c r="C923" s="62"/>
      <c r="D923" s="63" t="s">
        <v>7921</v>
      </c>
      <c r="E923" s="62">
        <v>2</v>
      </c>
    </row>
    <row r="924" spans="1:5" ht="14.4" x14ac:dyDescent="0.3">
      <c r="A924" s="60">
        <v>4385001</v>
      </c>
      <c r="B924" s="64" t="s">
        <v>99</v>
      </c>
      <c r="C924" s="62"/>
      <c r="D924" s="63" t="s">
        <v>7921</v>
      </c>
      <c r="E924" s="62">
        <v>2</v>
      </c>
    </row>
    <row r="925" spans="1:5" ht="14.4" x14ac:dyDescent="0.3">
      <c r="A925" s="60">
        <v>4387001</v>
      </c>
      <c r="B925" s="64" t="s">
        <v>1134</v>
      </c>
      <c r="C925" s="62"/>
      <c r="D925" s="63" t="s">
        <v>7921</v>
      </c>
      <c r="E925" s="62">
        <v>2</v>
      </c>
    </row>
    <row r="926" spans="1:5" ht="14.4" x14ac:dyDescent="0.3">
      <c r="A926" s="60">
        <v>4389001</v>
      </c>
      <c r="B926" s="64" t="s">
        <v>1135</v>
      </c>
      <c r="C926" s="62"/>
      <c r="D926" s="63" t="s">
        <v>7921</v>
      </c>
      <c r="E926" s="62">
        <v>2</v>
      </c>
    </row>
    <row r="927" spans="1:5" ht="14.4" x14ac:dyDescent="0.3">
      <c r="A927" s="60">
        <v>4391001</v>
      </c>
      <c r="B927" s="64" t="s">
        <v>1136</v>
      </c>
      <c r="C927" s="62"/>
      <c r="D927" s="63" t="s">
        <v>7921</v>
      </c>
      <c r="E927" s="62">
        <v>2</v>
      </c>
    </row>
    <row r="928" spans="1:5" ht="14.4" x14ac:dyDescent="0.3">
      <c r="A928" s="60">
        <v>4393001</v>
      </c>
      <c r="B928" s="64" t="s">
        <v>100</v>
      </c>
      <c r="C928" s="62"/>
      <c r="D928" s="63" t="s">
        <v>7921</v>
      </c>
      <c r="E928" s="62">
        <v>2</v>
      </c>
    </row>
    <row r="929" spans="1:5" ht="14.4" x14ac:dyDescent="0.3">
      <c r="A929" s="60">
        <v>4395001</v>
      </c>
      <c r="B929" s="64" t="s">
        <v>101</v>
      </c>
      <c r="C929" s="62"/>
      <c r="D929" s="63" t="s">
        <v>7921</v>
      </c>
      <c r="E929" s="62">
        <v>2</v>
      </c>
    </row>
    <row r="930" spans="1:5" ht="14.4" x14ac:dyDescent="0.3">
      <c r="A930" s="60">
        <v>4397001</v>
      </c>
      <c r="B930" s="64" t="s">
        <v>102</v>
      </c>
      <c r="C930" s="62"/>
      <c r="D930" s="63" t="s">
        <v>7921</v>
      </c>
      <c r="E930" s="62">
        <v>2</v>
      </c>
    </row>
    <row r="931" spans="1:5" ht="14.4" x14ac:dyDescent="0.3">
      <c r="A931" s="60">
        <v>4399001</v>
      </c>
      <c r="B931" s="64" t="s">
        <v>103</v>
      </c>
      <c r="C931" s="62"/>
      <c r="D931" s="63" t="s">
        <v>7921</v>
      </c>
      <c r="E931" s="62">
        <v>2</v>
      </c>
    </row>
    <row r="932" spans="1:5" ht="14.4" x14ac:dyDescent="0.3">
      <c r="A932" s="60">
        <v>4401001</v>
      </c>
      <c r="B932" s="64" t="s">
        <v>1137</v>
      </c>
      <c r="C932" s="62"/>
      <c r="D932" s="63" t="s">
        <v>7921</v>
      </c>
      <c r="E932" s="62">
        <v>2</v>
      </c>
    </row>
    <row r="933" spans="1:5" ht="14.4" x14ac:dyDescent="0.3">
      <c r="A933" s="60">
        <v>4403001</v>
      </c>
      <c r="B933" s="64" t="s">
        <v>1138</v>
      </c>
      <c r="C933" s="67"/>
      <c r="D933" s="63" t="s">
        <v>7921</v>
      </c>
      <c r="E933" s="62">
        <v>2</v>
      </c>
    </row>
    <row r="934" spans="1:5" ht="14.4" x14ac:dyDescent="0.3">
      <c r="A934" s="60">
        <v>4405001</v>
      </c>
      <c r="B934" s="64" t="s">
        <v>1139</v>
      </c>
      <c r="C934" s="62"/>
      <c r="D934" s="63" t="s">
        <v>7921</v>
      </c>
      <c r="E934" s="62">
        <v>2</v>
      </c>
    </row>
    <row r="935" spans="1:5" ht="14.4" x14ac:dyDescent="0.3">
      <c r="A935" s="60">
        <v>4407001</v>
      </c>
      <c r="B935" s="64" t="s">
        <v>1140</v>
      </c>
      <c r="C935" s="62"/>
      <c r="D935" s="63" t="s">
        <v>7921</v>
      </c>
      <c r="E935" s="62">
        <v>2</v>
      </c>
    </row>
    <row r="936" spans="1:5" ht="14.4" x14ac:dyDescent="0.3">
      <c r="A936" s="60">
        <v>4409001</v>
      </c>
      <c r="B936" s="64" t="s">
        <v>1141</v>
      </c>
      <c r="C936" s="65"/>
      <c r="D936" s="63" t="s">
        <v>7921</v>
      </c>
      <c r="E936" s="62">
        <v>2</v>
      </c>
    </row>
    <row r="937" spans="1:5" ht="14.4" x14ac:dyDescent="0.3">
      <c r="A937" s="60">
        <v>4411001</v>
      </c>
      <c r="B937" s="64" t="s">
        <v>1142</v>
      </c>
      <c r="C937" s="65"/>
      <c r="D937" s="63" t="s">
        <v>7921</v>
      </c>
      <c r="E937" s="62">
        <v>2</v>
      </c>
    </row>
    <row r="938" spans="1:5" ht="14.4" x14ac:dyDescent="0.3">
      <c r="A938" s="60">
        <v>4413001</v>
      </c>
      <c r="B938" s="64" t="s">
        <v>1143</v>
      </c>
      <c r="C938" s="62"/>
      <c r="D938" s="63" t="s">
        <v>7921</v>
      </c>
      <c r="E938" s="62">
        <v>2</v>
      </c>
    </row>
    <row r="939" spans="1:5" ht="14.4" x14ac:dyDescent="0.3">
      <c r="A939" s="60">
        <v>4415001</v>
      </c>
      <c r="B939" s="64" t="s">
        <v>104</v>
      </c>
      <c r="C939" s="62"/>
      <c r="D939" s="63" t="s">
        <v>7921</v>
      </c>
      <c r="E939" s="62">
        <v>2</v>
      </c>
    </row>
    <row r="940" spans="1:5" ht="14.4" x14ac:dyDescent="0.3">
      <c r="A940" s="60">
        <v>4415002</v>
      </c>
      <c r="B940" s="64" t="s">
        <v>105</v>
      </c>
      <c r="C940" s="65"/>
      <c r="D940" s="63" t="s">
        <v>7921</v>
      </c>
      <c r="E940" s="62">
        <v>2</v>
      </c>
    </row>
    <row r="941" spans="1:5" ht="14.4" x14ac:dyDescent="0.3">
      <c r="A941" s="60">
        <v>4415003</v>
      </c>
      <c r="B941" s="64" t="s">
        <v>106</v>
      </c>
      <c r="C941" s="65"/>
      <c r="D941" s="63" t="s">
        <v>7921</v>
      </c>
      <c r="E941" s="62">
        <v>2</v>
      </c>
    </row>
    <row r="942" spans="1:5" ht="14.4" x14ac:dyDescent="0.3">
      <c r="A942" s="60">
        <v>4415004</v>
      </c>
      <c r="B942" s="64" t="s">
        <v>107</v>
      </c>
      <c r="C942" s="65"/>
      <c r="D942" s="63" t="s">
        <v>7921</v>
      </c>
      <c r="E942" s="62">
        <v>2</v>
      </c>
    </row>
    <row r="943" spans="1:5" ht="14.4" x14ac:dyDescent="0.3">
      <c r="A943" s="60">
        <v>4417001</v>
      </c>
      <c r="B943" s="64" t="s">
        <v>108</v>
      </c>
      <c r="C943" s="65"/>
      <c r="D943" s="63" t="s">
        <v>7921</v>
      </c>
      <c r="E943" s="62">
        <v>2</v>
      </c>
    </row>
    <row r="944" spans="1:5" ht="14.4" x14ac:dyDescent="0.3">
      <c r="A944" s="60">
        <v>4417002</v>
      </c>
      <c r="B944" s="64" t="s">
        <v>109</v>
      </c>
      <c r="C944" s="67"/>
      <c r="D944" s="63" t="s">
        <v>7921</v>
      </c>
      <c r="E944" s="62">
        <v>2</v>
      </c>
    </row>
    <row r="945" spans="1:5" ht="14.4" x14ac:dyDescent="0.3">
      <c r="A945" s="60">
        <v>4417003</v>
      </c>
      <c r="B945" s="64" t="s">
        <v>110</v>
      </c>
      <c r="C945" s="67"/>
      <c r="D945" s="63" t="s">
        <v>7921</v>
      </c>
      <c r="E945" s="62">
        <v>2</v>
      </c>
    </row>
    <row r="946" spans="1:5" ht="14.4" x14ac:dyDescent="0.3">
      <c r="A946" s="60">
        <v>4417004</v>
      </c>
      <c r="B946" s="64" t="s">
        <v>111</v>
      </c>
      <c r="C946" s="67"/>
      <c r="D946" s="63" t="s">
        <v>7921</v>
      </c>
      <c r="E946" s="62">
        <v>2</v>
      </c>
    </row>
    <row r="947" spans="1:5" ht="14.4" x14ac:dyDescent="0.3">
      <c r="A947" s="60">
        <v>4417005</v>
      </c>
      <c r="B947" s="64" t="s">
        <v>112</v>
      </c>
      <c r="C947" s="67"/>
      <c r="D947" s="63" t="s">
        <v>7921</v>
      </c>
      <c r="E947" s="62">
        <v>2</v>
      </c>
    </row>
    <row r="948" spans="1:5" ht="14.4" x14ac:dyDescent="0.3">
      <c r="A948" s="60">
        <v>4417006</v>
      </c>
      <c r="B948" s="64" t="s">
        <v>4257</v>
      </c>
      <c r="C948" s="65"/>
      <c r="D948" s="63" t="s">
        <v>7921</v>
      </c>
      <c r="E948" s="62">
        <v>2</v>
      </c>
    </row>
    <row r="949" spans="1:5" ht="14.4" x14ac:dyDescent="0.3">
      <c r="A949" s="60">
        <v>4417007</v>
      </c>
      <c r="B949" s="64" t="s">
        <v>1144</v>
      </c>
      <c r="C949" s="65"/>
      <c r="D949" s="63" t="s">
        <v>7921</v>
      </c>
      <c r="E949" s="62">
        <v>2</v>
      </c>
    </row>
    <row r="950" spans="1:5" ht="14.4" x14ac:dyDescent="0.3">
      <c r="A950" s="60">
        <v>4417008</v>
      </c>
      <c r="B950" s="64" t="s">
        <v>4258</v>
      </c>
      <c r="C950" s="65"/>
      <c r="D950" s="63" t="s">
        <v>7921</v>
      </c>
      <c r="E950" s="62">
        <v>2</v>
      </c>
    </row>
    <row r="951" spans="1:5" ht="14.4" x14ac:dyDescent="0.3">
      <c r="A951" s="60">
        <v>4417009</v>
      </c>
      <c r="B951" s="64" t="s">
        <v>113</v>
      </c>
      <c r="C951" s="65"/>
      <c r="D951" s="63" t="s">
        <v>7921</v>
      </c>
      <c r="E951" s="62">
        <v>2</v>
      </c>
    </row>
    <row r="952" spans="1:5" ht="14.4" x14ac:dyDescent="0.3">
      <c r="A952" s="60">
        <v>4417010</v>
      </c>
      <c r="B952" s="64" t="s">
        <v>114</v>
      </c>
      <c r="C952" s="62"/>
      <c r="D952" s="63" t="s">
        <v>7921</v>
      </c>
      <c r="E952" s="62">
        <v>2</v>
      </c>
    </row>
    <row r="953" spans="1:5" ht="14.4" x14ac:dyDescent="0.3">
      <c r="A953" s="60">
        <v>4417011</v>
      </c>
      <c r="B953" s="64" t="s">
        <v>115</v>
      </c>
      <c r="C953" s="62"/>
      <c r="D953" s="63" t="s">
        <v>7921</v>
      </c>
      <c r="E953" s="62">
        <v>2</v>
      </c>
    </row>
    <row r="954" spans="1:5" ht="14.4" x14ac:dyDescent="0.3">
      <c r="A954" s="60">
        <v>4417012</v>
      </c>
      <c r="B954" s="64" t="s">
        <v>116</v>
      </c>
      <c r="C954" s="67"/>
      <c r="D954" s="63" t="s">
        <v>7921</v>
      </c>
      <c r="E954" s="62">
        <v>2</v>
      </c>
    </row>
    <row r="955" spans="1:5" ht="14.4" x14ac:dyDescent="0.3">
      <c r="A955" s="60">
        <v>4417013</v>
      </c>
      <c r="B955" s="64" t="s">
        <v>117</v>
      </c>
      <c r="C955" s="62"/>
      <c r="D955" s="63" t="s">
        <v>7921</v>
      </c>
      <c r="E955" s="62">
        <v>2</v>
      </c>
    </row>
    <row r="956" spans="1:5" ht="14.4" x14ac:dyDescent="0.3">
      <c r="A956" s="60">
        <v>4417014</v>
      </c>
      <c r="B956" s="64" t="s">
        <v>1145</v>
      </c>
      <c r="C956" s="65"/>
      <c r="D956" s="63" t="s">
        <v>7921</v>
      </c>
      <c r="E956" s="62">
        <v>2</v>
      </c>
    </row>
    <row r="957" spans="1:5" ht="14.4" x14ac:dyDescent="0.3">
      <c r="A957" s="60">
        <v>4417015</v>
      </c>
      <c r="B957" s="64" t="s">
        <v>1146</v>
      </c>
      <c r="C957" s="65"/>
      <c r="D957" s="63" t="s">
        <v>7921</v>
      </c>
      <c r="E957" s="62">
        <v>2</v>
      </c>
    </row>
    <row r="958" spans="1:5" ht="14.4" x14ac:dyDescent="0.3">
      <c r="A958" s="60">
        <v>4417016</v>
      </c>
      <c r="B958" s="64" t="s">
        <v>4259</v>
      </c>
      <c r="C958" s="65"/>
      <c r="D958" s="63" t="s">
        <v>7921</v>
      </c>
      <c r="E958" s="62">
        <v>2</v>
      </c>
    </row>
    <row r="959" spans="1:5" ht="14.4" x14ac:dyDescent="0.3">
      <c r="A959" s="60">
        <v>4425001</v>
      </c>
      <c r="B959" s="64" t="s">
        <v>1147</v>
      </c>
      <c r="C959" s="65"/>
      <c r="D959" s="63" t="s">
        <v>7921</v>
      </c>
      <c r="E959" s="62">
        <v>2</v>
      </c>
    </row>
    <row r="960" spans="1:5" ht="14.4" x14ac:dyDescent="0.3">
      <c r="A960" s="60">
        <v>4425002</v>
      </c>
      <c r="B960" s="64" t="s">
        <v>1148</v>
      </c>
      <c r="C960" s="65"/>
      <c r="D960" s="63" t="s">
        <v>7921</v>
      </c>
      <c r="E960" s="62">
        <v>2</v>
      </c>
    </row>
    <row r="961" spans="1:5" ht="14.4" x14ac:dyDescent="0.3">
      <c r="A961" s="60">
        <v>4425003</v>
      </c>
      <c r="B961" s="64" t="s">
        <v>1149</v>
      </c>
      <c r="C961" s="65"/>
      <c r="D961" s="63" t="s">
        <v>7921</v>
      </c>
      <c r="E961" s="62">
        <v>2</v>
      </c>
    </row>
    <row r="962" spans="1:5" ht="14.4" x14ac:dyDescent="0.3">
      <c r="A962" s="60">
        <v>4425004</v>
      </c>
      <c r="B962" s="64" t="s">
        <v>1150</v>
      </c>
      <c r="C962" s="65"/>
      <c r="D962" s="63" t="s">
        <v>7921</v>
      </c>
      <c r="E962" s="62">
        <v>2</v>
      </c>
    </row>
    <row r="963" spans="1:5" ht="14.4" x14ac:dyDescent="0.3">
      <c r="A963" s="60">
        <v>4425005</v>
      </c>
      <c r="B963" s="64" t="s">
        <v>1151</v>
      </c>
      <c r="C963" s="65"/>
      <c r="D963" s="63" t="s">
        <v>7921</v>
      </c>
      <c r="E963" s="62">
        <v>2</v>
      </c>
    </row>
    <row r="964" spans="1:5" ht="14.4" x14ac:dyDescent="0.3">
      <c r="A964" s="60">
        <v>4425006</v>
      </c>
      <c r="B964" s="64" t="s">
        <v>1152</v>
      </c>
      <c r="C964" s="65"/>
      <c r="D964" s="63" t="s">
        <v>7921</v>
      </c>
      <c r="E964" s="62">
        <v>2</v>
      </c>
    </row>
    <row r="965" spans="1:5" ht="14.4" x14ac:dyDescent="0.3">
      <c r="A965" s="60">
        <v>4425007</v>
      </c>
      <c r="B965" s="64" t="s">
        <v>1153</v>
      </c>
      <c r="C965" s="65"/>
      <c r="D965" s="63" t="s">
        <v>7921</v>
      </c>
      <c r="E965" s="62">
        <v>2</v>
      </c>
    </row>
    <row r="966" spans="1:5" ht="14.4" x14ac:dyDescent="0.3">
      <c r="A966" s="60">
        <v>4425008</v>
      </c>
      <c r="B966" s="64" t="s">
        <v>1154</v>
      </c>
      <c r="C966" s="65"/>
      <c r="D966" s="63" t="s">
        <v>7921</v>
      </c>
      <c r="E966" s="62">
        <v>2</v>
      </c>
    </row>
    <row r="967" spans="1:5" ht="14.4" x14ac:dyDescent="0.3">
      <c r="A967" s="60">
        <v>4441001</v>
      </c>
      <c r="B967" s="64" t="s">
        <v>118</v>
      </c>
      <c r="C967" s="65"/>
      <c r="D967" s="63" t="s">
        <v>7921</v>
      </c>
      <c r="E967" s="62">
        <v>2</v>
      </c>
    </row>
    <row r="968" spans="1:5" ht="14.4" x14ac:dyDescent="0.3">
      <c r="A968" s="60">
        <v>4441002</v>
      </c>
      <c r="B968" s="64" t="s">
        <v>119</v>
      </c>
      <c r="C968" s="62"/>
      <c r="D968" s="63" t="s">
        <v>7921</v>
      </c>
      <c r="E968" s="62">
        <v>2</v>
      </c>
    </row>
    <row r="969" spans="1:5" ht="14.4" x14ac:dyDescent="0.3">
      <c r="A969" s="60">
        <v>4441003</v>
      </c>
      <c r="B969" s="64" t="s">
        <v>120</v>
      </c>
      <c r="C969" s="62"/>
      <c r="D969" s="63" t="s">
        <v>7921</v>
      </c>
      <c r="E969" s="62">
        <v>2</v>
      </c>
    </row>
    <row r="970" spans="1:5" ht="14.4" x14ac:dyDescent="0.3">
      <c r="A970" s="60">
        <v>4441004</v>
      </c>
      <c r="B970" s="64" t="s">
        <v>121</v>
      </c>
      <c r="C970" s="62"/>
      <c r="D970" s="63" t="s">
        <v>7921</v>
      </c>
      <c r="E970" s="62">
        <v>2</v>
      </c>
    </row>
    <row r="971" spans="1:5" ht="14.4" x14ac:dyDescent="0.3">
      <c r="A971" s="60">
        <v>4441005</v>
      </c>
      <c r="B971" s="64" t="s">
        <v>122</v>
      </c>
      <c r="C971" s="62"/>
      <c r="D971" s="63" t="s">
        <v>7921</v>
      </c>
      <c r="E971" s="62">
        <v>2</v>
      </c>
    </row>
    <row r="972" spans="1:5" ht="14.4" x14ac:dyDescent="0.3">
      <c r="A972" s="60">
        <v>4441006</v>
      </c>
      <c r="B972" s="64" t="s">
        <v>4260</v>
      </c>
      <c r="C972" s="65"/>
      <c r="D972" s="63" t="s">
        <v>7921</v>
      </c>
      <c r="E972" s="62">
        <v>2</v>
      </c>
    </row>
    <row r="973" spans="1:5" ht="14.4" x14ac:dyDescent="0.3">
      <c r="A973" s="60">
        <v>4441007</v>
      </c>
      <c r="B973" s="64" t="s">
        <v>1155</v>
      </c>
      <c r="C973" s="65"/>
      <c r="D973" s="63" t="s">
        <v>7921</v>
      </c>
      <c r="E973" s="62">
        <v>2</v>
      </c>
    </row>
    <row r="974" spans="1:5" ht="14.4" x14ac:dyDescent="0.3">
      <c r="A974" s="60">
        <v>4441008</v>
      </c>
      <c r="B974" s="64" t="s">
        <v>4261</v>
      </c>
      <c r="C974" s="65"/>
      <c r="D974" s="63" t="s">
        <v>7921</v>
      </c>
      <c r="E974" s="62">
        <v>2</v>
      </c>
    </row>
    <row r="975" spans="1:5" ht="14.4" x14ac:dyDescent="0.3">
      <c r="A975" s="60">
        <v>4441009</v>
      </c>
      <c r="B975" s="64" t="s">
        <v>123</v>
      </c>
      <c r="C975" s="65"/>
      <c r="D975" s="63" t="s">
        <v>7921</v>
      </c>
      <c r="E975" s="62">
        <v>2</v>
      </c>
    </row>
    <row r="976" spans="1:5" ht="14.4" x14ac:dyDescent="0.3">
      <c r="A976" s="60">
        <v>4441010</v>
      </c>
      <c r="B976" s="64" t="s">
        <v>124</v>
      </c>
      <c r="C976" s="62"/>
      <c r="D976" s="63" t="s">
        <v>7921</v>
      </c>
      <c r="E976" s="62">
        <v>2</v>
      </c>
    </row>
    <row r="977" spans="1:5" ht="14.4" x14ac:dyDescent="0.3">
      <c r="A977" s="60">
        <v>4441011</v>
      </c>
      <c r="B977" s="64" t="s">
        <v>125</v>
      </c>
      <c r="C977" s="67"/>
      <c r="D977" s="63" t="s">
        <v>7921</v>
      </c>
      <c r="E977" s="62">
        <v>2</v>
      </c>
    </row>
    <row r="978" spans="1:5" ht="14.4" x14ac:dyDescent="0.3">
      <c r="A978" s="60">
        <v>4441012</v>
      </c>
      <c r="B978" s="64" t="s">
        <v>126</v>
      </c>
      <c r="C978" s="62"/>
      <c r="D978" s="63" t="s">
        <v>7921</v>
      </c>
      <c r="E978" s="62">
        <v>2</v>
      </c>
    </row>
    <row r="979" spans="1:5" ht="14.4" x14ac:dyDescent="0.3">
      <c r="A979" s="60">
        <v>4441013</v>
      </c>
      <c r="B979" s="64" t="s">
        <v>127</v>
      </c>
      <c r="C979" s="62"/>
      <c r="D979" s="63" t="s">
        <v>7921</v>
      </c>
      <c r="E979" s="62">
        <v>2</v>
      </c>
    </row>
    <row r="980" spans="1:5" ht="14.4" x14ac:dyDescent="0.3">
      <c r="A980" s="60">
        <v>4441014</v>
      </c>
      <c r="B980" s="64" t="s">
        <v>1156</v>
      </c>
      <c r="C980" s="65"/>
      <c r="D980" s="63" t="s">
        <v>7921</v>
      </c>
      <c r="E980" s="62">
        <v>2</v>
      </c>
    </row>
    <row r="981" spans="1:5" ht="14.4" x14ac:dyDescent="0.3">
      <c r="A981" s="60">
        <v>4441015</v>
      </c>
      <c r="B981" s="64" t="s">
        <v>1157</v>
      </c>
      <c r="C981" s="65"/>
      <c r="D981" s="63" t="s">
        <v>7921</v>
      </c>
      <c r="E981" s="62">
        <v>2</v>
      </c>
    </row>
    <row r="982" spans="1:5" ht="14.4" x14ac:dyDescent="0.3">
      <c r="A982" s="60">
        <v>4441016</v>
      </c>
      <c r="B982" s="64" t="s">
        <v>4262</v>
      </c>
      <c r="C982" s="65"/>
      <c r="D982" s="63" t="s">
        <v>7921</v>
      </c>
      <c r="E982" s="62">
        <v>2</v>
      </c>
    </row>
    <row r="983" spans="1:5" ht="14.4" x14ac:dyDescent="0.3">
      <c r="A983" s="60">
        <v>4473001</v>
      </c>
      <c r="B983" s="64" t="s">
        <v>1158</v>
      </c>
      <c r="C983" s="65"/>
      <c r="D983" s="63" t="s">
        <v>7921</v>
      </c>
      <c r="E983" s="62">
        <v>2</v>
      </c>
    </row>
    <row r="984" spans="1:5" ht="14.4" x14ac:dyDescent="0.3">
      <c r="A984" s="60">
        <v>4473002</v>
      </c>
      <c r="B984" s="64" t="s">
        <v>1159</v>
      </c>
      <c r="C984" s="62"/>
      <c r="D984" s="63" t="s">
        <v>7921</v>
      </c>
      <c r="E984" s="62">
        <v>2</v>
      </c>
    </row>
    <row r="985" spans="1:5" ht="14.4" x14ac:dyDescent="0.3">
      <c r="A985" s="60">
        <v>4473003</v>
      </c>
      <c r="B985" s="64" t="s">
        <v>1160</v>
      </c>
      <c r="C985" s="62"/>
      <c r="D985" s="63" t="s">
        <v>7921</v>
      </c>
      <c r="E985" s="62">
        <v>2</v>
      </c>
    </row>
    <row r="986" spans="1:5" ht="14.4" x14ac:dyDescent="0.3">
      <c r="A986" s="60">
        <v>4473004</v>
      </c>
      <c r="B986" s="64" t="s">
        <v>1161</v>
      </c>
      <c r="C986" s="62"/>
      <c r="D986" s="63" t="s">
        <v>7921</v>
      </c>
      <c r="E986" s="62">
        <v>2</v>
      </c>
    </row>
    <row r="987" spans="1:5" ht="14.4" x14ac:dyDescent="0.3">
      <c r="A987" s="60">
        <v>4473005</v>
      </c>
      <c r="B987" s="64" t="s">
        <v>1162</v>
      </c>
      <c r="C987" s="67"/>
      <c r="D987" s="63" t="s">
        <v>7921</v>
      </c>
      <c r="E987" s="62">
        <v>2</v>
      </c>
    </row>
    <row r="988" spans="1:5" ht="14.4" x14ac:dyDescent="0.3">
      <c r="A988" s="60">
        <v>4473006</v>
      </c>
      <c r="B988" s="64" t="s">
        <v>1163</v>
      </c>
      <c r="C988" s="65"/>
      <c r="D988" s="63" t="s">
        <v>7921</v>
      </c>
      <c r="E988" s="62">
        <v>2</v>
      </c>
    </row>
    <row r="989" spans="1:5" ht="14.4" x14ac:dyDescent="0.3">
      <c r="A989" s="60">
        <v>4473007</v>
      </c>
      <c r="B989" s="64" t="s">
        <v>1164</v>
      </c>
      <c r="C989" s="65"/>
      <c r="D989" s="63" t="s">
        <v>7921</v>
      </c>
      <c r="E989" s="62">
        <v>2</v>
      </c>
    </row>
    <row r="990" spans="1:5" ht="14.4" x14ac:dyDescent="0.3">
      <c r="A990" s="60">
        <v>4473008</v>
      </c>
      <c r="B990" s="64" t="s">
        <v>1165</v>
      </c>
      <c r="C990" s="65"/>
      <c r="D990" s="63" t="s">
        <v>7921</v>
      </c>
      <c r="E990" s="62">
        <v>2</v>
      </c>
    </row>
    <row r="991" spans="1:5" ht="14.4" x14ac:dyDescent="0.3">
      <c r="A991" s="60">
        <v>4489001</v>
      </c>
      <c r="B991" s="64" t="s">
        <v>128</v>
      </c>
      <c r="C991" s="65"/>
      <c r="D991" s="63" t="s">
        <v>7921</v>
      </c>
      <c r="E991" s="62">
        <v>2</v>
      </c>
    </row>
    <row r="992" spans="1:5" ht="14.4" x14ac:dyDescent="0.3">
      <c r="A992" s="60">
        <v>4489002</v>
      </c>
      <c r="B992" s="64" t="s">
        <v>129</v>
      </c>
      <c r="C992" s="65"/>
      <c r="D992" s="63" t="s">
        <v>7921</v>
      </c>
      <c r="E992" s="62">
        <v>2</v>
      </c>
    </row>
    <row r="993" spans="1:5" ht="14.4" x14ac:dyDescent="0.3">
      <c r="A993" s="60">
        <v>4489003</v>
      </c>
      <c r="B993" s="64" t="s">
        <v>1166</v>
      </c>
      <c r="C993" s="65"/>
      <c r="D993" s="63" t="s">
        <v>7921</v>
      </c>
      <c r="E993" s="62">
        <v>2</v>
      </c>
    </row>
    <row r="994" spans="1:5" ht="14.4" x14ac:dyDescent="0.3">
      <c r="A994" s="60">
        <v>4489004</v>
      </c>
      <c r="B994" s="64" t="s">
        <v>1167</v>
      </c>
      <c r="C994" s="65"/>
      <c r="D994" s="63" t="s">
        <v>7921</v>
      </c>
      <c r="E994" s="62">
        <v>2</v>
      </c>
    </row>
    <row r="995" spans="1:5" ht="14.4" x14ac:dyDescent="0.3">
      <c r="A995" s="60">
        <v>4497001</v>
      </c>
      <c r="B995" s="64" t="s">
        <v>130</v>
      </c>
      <c r="C995" s="65"/>
      <c r="D995" s="63" t="s">
        <v>7921</v>
      </c>
      <c r="E995" s="62">
        <v>2</v>
      </c>
    </row>
    <row r="996" spans="1:5" ht="14.4" x14ac:dyDescent="0.3">
      <c r="A996" s="60">
        <v>4497002</v>
      </c>
      <c r="B996" s="64" t="s">
        <v>131</v>
      </c>
      <c r="C996" s="65"/>
      <c r="D996" s="63" t="s">
        <v>7921</v>
      </c>
      <c r="E996" s="62">
        <v>2</v>
      </c>
    </row>
    <row r="997" spans="1:5" ht="14.4" x14ac:dyDescent="0.3">
      <c r="A997" s="60">
        <v>4497003</v>
      </c>
      <c r="B997" s="64" t="s">
        <v>1168</v>
      </c>
      <c r="C997" s="65"/>
      <c r="D997" s="63" t="s">
        <v>7921</v>
      </c>
      <c r="E997" s="62">
        <v>2</v>
      </c>
    </row>
    <row r="998" spans="1:5" ht="14.4" x14ac:dyDescent="0.3">
      <c r="A998" s="60">
        <v>4497004</v>
      </c>
      <c r="B998" s="64" t="s">
        <v>1169</v>
      </c>
      <c r="C998" s="65"/>
      <c r="D998" s="63" t="s">
        <v>7921</v>
      </c>
      <c r="E998" s="62">
        <v>2</v>
      </c>
    </row>
    <row r="999" spans="1:5" ht="14.4" x14ac:dyDescent="0.3">
      <c r="A999" s="60">
        <v>4505001</v>
      </c>
      <c r="B999" s="64" t="s">
        <v>132</v>
      </c>
      <c r="C999" s="65"/>
      <c r="D999" s="63" t="s">
        <v>7921</v>
      </c>
      <c r="E999" s="62">
        <v>2</v>
      </c>
    </row>
    <row r="1000" spans="1:5" ht="14.4" x14ac:dyDescent="0.3">
      <c r="A1000" s="60">
        <v>4505002</v>
      </c>
      <c r="B1000" s="64" t="s">
        <v>133</v>
      </c>
      <c r="C1000" s="65"/>
      <c r="D1000" s="63" t="s">
        <v>7921</v>
      </c>
      <c r="E1000" s="62">
        <v>2</v>
      </c>
    </row>
    <row r="1001" spans="1:5" ht="14.4" x14ac:dyDescent="0.3">
      <c r="A1001" s="60">
        <v>4505003</v>
      </c>
      <c r="B1001" s="64" t="s">
        <v>1170</v>
      </c>
      <c r="C1001" s="65"/>
      <c r="D1001" s="63" t="s">
        <v>7921</v>
      </c>
      <c r="E1001" s="62">
        <v>2</v>
      </c>
    </row>
    <row r="1002" spans="1:5" ht="14.4" x14ac:dyDescent="0.3">
      <c r="A1002" s="60">
        <v>4505004</v>
      </c>
      <c r="B1002" s="64" t="s">
        <v>1171</v>
      </c>
      <c r="C1002" s="65"/>
      <c r="D1002" s="63" t="s">
        <v>7921</v>
      </c>
      <c r="E1002" s="62">
        <v>2</v>
      </c>
    </row>
    <row r="1003" spans="1:5" ht="14.4" x14ac:dyDescent="0.3">
      <c r="A1003" s="60">
        <v>4513001</v>
      </c>
      <c r="B1003" s="64" t="s">
        <v>1172</v>
      </c>
      <c r="C1003" s="65"/>
      <c r="D1003" s="63" t="s">
        <v>7921</v>
      </c>
      <c r="E1003" s="62">
        <v>2</v>
      </c>
    </row>
    <row r="1004" spans="1:5" ht="14.4" x14ac:dyDescent="0.3">
      <c r="A1004" s="60">
        <v>4513002</v>
      </c>
      <c r="B1004" s="64" t="s">
        <v>134</v>
      </c>
      <c r="C1004" s="62"/>
      <c r="D1004" s="63" t="s">
        <v>7921</v>
      </c>
      <c r="E1004" s="62">
        <v>2</v>
      </c>
    </row>
    <row r="1005" spans="1:5" ht="14.4" x14ac:dyDescent="0.3">
      <c r="A1005" s="60">
        <v>4513003</v>
      </c>
      <c r="B1005" s="64" t="s">
        <v>1173</v>
      </c>
      <c r="C1005" s="62"/>
      <c r="D1005" s="63" t="s">
        <v>7921</v>
      </c>
      <c r="E1005" s="62">
        <v>2</v>
      </c>
    </row>
    <row r="1006" spans="1:5" ht="14.4" x14ac:dyDescent="0.3">
      <c r="A1006" s="60">
        <v>4513004</v>
      </c>
      <c r="B1006" s="64" t="s">
        <v>1174</v>
      </c>
      <c r="C1006" s="62"/>
      <c r="D1006" s="63" t="s">
        <v>7921</v>
      </c>
      <c r="E1006" s="62">
        <v>2</v>
      </c>
    </row>
    <row r="1007" spans="1:5" ht="14.4" x14ac:dyDescent="0.3">
      <c r="A1007" s="60">
        <v>4521001</v>
      </c>
      <c r="B1007" s="64" t="s">
        <v>4263</v>
      </c>
      <c r="C1007" s="62"/>
      <c r="D1007" s="63" t="s">
        <v>7921</v>
      </c>
      <c r="E1007" s="62">
        <v>2</v>
      </c>
    </row>
    <row r="1008" spans="1:5" ht="14.4" x14ac:dyDescent="0.3">
      <c r="A1008" s="60">
        <v>4521002</v>
      </c>
      <c r="B1008" s="64" t="s">
        <v>4264</v>
      </c>
      <c r="C1008" s="65"/>
      <c r="D1008" s="63" t="s">
        <v>7921</v>
      </c>
      <c r="E1008" s="62">
        <v>2</v>
      </c>
    </row>
    <row r="1009" spans="1:5" ht="14.4" x14ac:dyDescent="0.3">
      <c r="A1009" s="60">
        <v>4521003</v>
      </c>
      <c r="B1009" s="64" t="s">
        <v>4265</v>
      </c>
      <c r="C1009" s="65"/>
      <c r="D1009" s="63" t="s">
        <v>7921</v>
      </c>
      <c r="E1009" s="62">
        <v>2</v>
      </c>
    </row>
    <row r="1010" spans="1:5" ht="14.4" x14ac:dyDescent="0.3">
      <c r="A1010" s="60">
        <v>4521004</v>
      </c>
      <c r="B1010" s="64" t="s">
        <v>4266</v>
      </c>
      <c r="C1010" s="65"/>
      <c r="D1010" s="63" t="s">
        <v>7921</v>
      </c>
      <c r="E1010" s="62">
        <v>2</v>
      </c>
    </row>
    <row r="1011" spans="1:5" ht="14.4" x14ac:dyDescent="0.3">
      <c r="A1011" s="60">
        <v>4529001</v>
      </c>
      <c r="B1011" s="64" t="s">
        <v>4267</v>
      </c>
      <c r="C1011" s="65"/>
      <c r="D1011" s="63" t="s">
        <v>7921</v>
      </c>
      <c r="E1011" s="62">
        <v>2</v>
      </c>
    </row>
    <row r="1012" spans="1:5" ht="14.4" x14ac:dyDescent="0.3">
      <c r="A1012" s="60">
        <v>4529002</v>
      </c>
      <c r="B1012" s="64" t="s">
        <v>4268</v>
      </c>
      <c r="C1012" s="62"/>
      <c r="D1012" s="63" t="s">
        <v>7921</v>
      </c>
      <c r="E1012" s="62">
        <v>2</v>
      </c>
    </row>
    <row r="1013" spans="1:5" ht="14.4" x14ac:dyDescent="0.3">
      <c r="A1013" s="60">
        <v>4529003</v>
      </c>
      <c r="B1013" s="64" t="s">
        <v>4269</v>
      </c>
      <c r="C1013" s="62"/>
      <c r="D1013" s="63" t="s">
        <v>7921</v>
      </c>
      <c r="E1013" s="62">
        <v>2</v>
      </c>
    </row>
    <row r="1014" spans="1:5" ht="14.4" x14ac:dyDescent="0.3">
      <c r="A1014" s="60">
        <v>4529004</v>
      </c>
      <c r="B1014" s="64" t="s">
        <v>4270</v>
      </c>
      <c r="C1014" s="62"/>
      <c r="D1014" s="63" t="s">
        <v>7921</v>
      </c>
      <c r="E1014" s="62">
        <v>2</v>
      </c>
    </row>
    <row r="1015" spans="1:5" ht="14.4" x14ac:dyDescent="0.3">
      <c r="A1015" s="60">
        <v>4537001</v>
      </c>
      <c r="B1015" s="64" t="s">
        <v>4271</v>
      </c>
      <c r="C1015" s="62"/>
      <c r="D1015" s="63" t="s">
        <v>7921</v>
      </c>
      <c r="E1015" s="62">
        <v>2</v>
      </c>
    </row>
    <row r="1016" spans="1:5" ht="14.4" x14ac:dyDescent="0.3">
      <c r="A1016" s="60">
        <v>4537002</v>
      </c>
      <c r="B1016" s="64" t="s">
        <v>4272</v>
      </c>
      <c r="C1016" s="65"/>
      <c r="D1016" s="63" t="s">
        <v>7921</v>
      </c>
      <c r="E1016" s="62">
        <v>2</v>
      </c>
    </row>
    <row r="1017" spans="1:5" ht="14.4" x14ac:dyDescent="0.3">
      <c r="A1017" s="60">
        <v>4537003</v>
      </c>
      <c r="B1017" s="64" t="s">
        <v>4273</v>
      </c>
      <c r="C1017" s="65"/>
      <c r="D1017" s="63" t="s">
        <v>7921</v>
      </c>
      <c r="E1017" s="62">
        <v>2</v>
      </c>
    </row>
    <row r="1018" spans="1:5" ht="14.4" x14ac:dyDescent="0.3">
      <c r="A1018" s="60">
        <v>4537004</v>
      </c>
      <c r="B1018" s="64" t="s">
        <v>4274</v>
      </c>
      <c r="C1018" s="65"/>
      <c r="D1018" s="63" t="s">
        <v>7921</v>
      </c>
      <c r="E1018" s="62">
        <v>2</v>
      </c>
    </row>
    <row r="1019" spans="1:5" ht="14.4" x14ac:dyDescent="0.3">
      <c r="A1019" s="60">
        <v>4545001</v>
      </c>
      <c r="B1019" s="64" t="s">
        <v>4275</v>
      </c>
      <c r="C1019" s="65"/>
      <c r="D1019" s="63" t="s">
        <v>7921</v>
      </c>
      <c r="E1019" s="62">
        <v>2</v>
      </c>
    </row>
    <row r="1020" spans="1:5" ht="14.4" x14ac:dyDescent="0.3">
      <c r="A1020" s="60">
        <v>4545002</v>
      </c>
      <c r="B1020" s="64" t="s">
        <v>4276</v>
      </c>
      <c r="C1020" s="65"/>
      <c r="D1020" s="63" t="s">
        <v>7921</v>
      </c>
      <c r="E1020" s="62">
        <v>2</v>
      </c>
    </row>
    <row r="1021" spans="1:5" ht="14.4" x14ac:dyDescent="0.3">
      <c r="A1021" s="60">
        <v>4545003</v>
      </c>
      <c r="B1021" s="64" t="s">
        <v>4277</v>
      </c>
      <c r="C1021" s="65"/>
      <c r="D1021" s="63" t="s">
        <v>7921</v>
      </c>
      <c r="E1021" s="62">
        <v>2</v>
      </c>
    </row>
    <row r="1022" spans="1:5" ht="14.4" x14ac:dyDescent="0.3">
      <c r="A1022" s="60">
        <v>4545004</v>
      </c>
      <c r="B1022" s="64" t="s">
        <v>4278</v>
      </c>
      <c r="C1022" s="65"/>
      <c r="D1022" s="63" t="s">
        <v>7921</v>
      </c>
      <c r="E1022" s="62">
        <v>2</v>
      </c>
    </row>
    <row r="1023" spans="1:5" ht="14.4" x14ac:dyDescent="0.3">
      <c r="A1023" s="60">
        <v>4553001</v>
      </c>
      <c r="B1023" s="64" t="s">
        <v>135</v>
      </c>
      <c r="C1023" s="65"/>
      <c r="D1023" s="63" t="s">
        <v>7921</v>
      </c>
      <c r="E1023" s="62">
        <v>2</v>
      </c>
    </row>
    <row r="1024" spans="1:5" ht="14.4" x14ac:dyDescent="0.3">
      <c r="A1024" s="60">
        <v>4553002</v>
      </c>
      <c r="B1024" s="64" t="s">
        <v>136</v>
      </c>
      <c r="C1024" s="62"/>
      <c r="D1024" s="63" t="s">
        <v>7921</v>
      </c>
      <c r="E1024" s="62">
        <v>2</v>
      </c>
    </row>
    <row r="1025" spans="1:5" ht="14.4" x14ac:dyDescent="0.3">
      <c r="A1025" s="60">
        <v>4553003</v>
      </c>
      <c r="B1025" s="64" t="s">
        <v>1175</v>
      </c>
      <c r="C1025" s="62"/>
      <c r="D1025" s="63" t="s">
        <v>7921</v>
      </c>
      <c r="E1025" s="62">
        <v>2</v>
      </c>
    </row>
    <row r="1026" spans="1:5" ht="14.4" x14ac:dyDescent="0.3">
      <c r="A1026" s="60">
        <v>4553004</v>
      </c>
      <c r="B1026" s="64" t="s">
        <v>1176</v>
      </c>
      <c r="C1026" s="62"/>
      <c r="D1026" s="63" t="s">
        <v>7921</v>
      </c>
      <c r="E1026" s="62">
        <v>2</v>
      </c>
    </row>
    <row r="1027" spans="1:5" ht="14.4" x14ac:dyDescent="0.3">
      <c r="A1027" s="60">
        <v>4561001</v>
      </c>
      <c r="B1027" s="64" t="s">
        <v>137</v>
      </c>
      <c r="C1027" s="62"/>
      <c r="D1027" s="63" t="s">
        <v>7921</v>
      </c>
      <c r="E1027" s="62">
        <v>2</v>
      </c>
    </row>
    <row r="1028" spans="1:5" ht="14.4" x14ac:dyDescent="0.3">
      <c r="A1028" s="60">
        <v>4561002</v>
      </c>
      <c r="B1028" s="64" t="s">
        <v>138</v>
      </c>
      <c r="C1028" s="62"/>
      <c r="D1028" s="63" t="s">
        <v>7921</v>
      </c>
      <c r="E1028" s="62">
        <v>2</v>
      </c>
    </row>
    <row r="1029" spans="1:5" ht="14.4" x14ac:dyDescent="0.3">
      <c r="A1029" s="60">
        <v>4561003</v>
      </c>
      <c r="B1029" s="64" t="s">
        <v>1177</v>
      </c>
      <c r="C1029" s="62"/>
      <c r="D1029" s="63" t="s">
        <v>7921</v>
      </c>
      <c r="E1029" s="62">
        <v>2</v>
      </c>
    </row>
    <row r="1030" spans="1:5" ht="14.4" x14ac:dyDescent="0.3">
      <c r="A1030" s="60">
        <v>4561004</v>
      </c>
      <c r="B1030" s="64" t="s">
        <v>1178</v>
      </c>
      <c r="C1030" s="62"/>
      <c r="D1030" s="63" t="s">
        <v>7921</v>
      </c>
      <c r="E1030" s="62">
        <v>2</v>
      </c>
    </row>
    <row r="1031" spans="1:5" ht="14.4" x14ac:dyDescent="0.3">
      <c r="A1031" s="60">
        <v>4569001</v>
      </c>
      <c r="B1031" s="64" t="s">
        <v>1179</v>
      </c>
      <c r="C1031" s="62"/>
      <c r="D1031" s="63" t="s">
        <v>7921</v>
      </c>
      <c r="E1031" s="62">
        <v>2</v>
      </c>
    </row>
    <row r="1032" spans="1:5" ht="14.4" x14ac:dyDescent="0.3">
      <c r="A1032" s="60">
        <v>4571001</v>
      </c>
      <c r="B1032" s="64" t="s">
        <v>1180</v>
      </c>
      <c r="C1032" s="62"/>
      <c r="D1032" s="63" t="s">
        <v>7921</v>
      </c>
      <c r="E1032" s="62">
        <v>2</v>
      </c>
    </row>
    <row r="1033" spans="1:5" ht="14.4" x14ac:dyDescent="0.3">
      <c r="A1033" s="60">
        <v>4573001</v>
      </c>
      <c r="B1033" s="64" t="s">
        <v>1181</v>
      </c>
      <c r="C1033" s="62"/>
      <c r="D1033" s="63" t="s">
        <v>7921</v>
      </c>
      <c r="E1033" s="62">
        <v>2</v>
      </c>
    </row>
    <row r="1034" spans="1:5" ht="14.4" x14ac:dyDescent="0.3">
      <c r="A1034" s="60">
        <v>4575001</v>
      </c>
      <c r="B1034" s="64" t="s">
        <v>139</v>
      </c>
      <c r="C1034" s="62"/>
      <c r="D1034" s="63" t="s">
        <v>7921</v>
      </c>
      <c r="E1034" s="62">
        <v>2</v>
      </c>
    </row>
    <row r="1035" spans="1:5" ht="14.4" x14ac:dyDescent="0.3">
      <c r="A1035" s="60">
        <v>4577001</v>
      </c>
      <c r="B1035" s="64" t="s">
        <v>140</v>
      </c>
      <c r="C1035" s="62"/>
      <c r="D1035" s="63" t="s">
        <v>7921</v>
      </c>
      <c r="E1035" s="62">
        <v>2</v>
      </c>
    </row>
    <row r="1036" spans="1:5" ht="14.4" x14ac:dyDescent="0.3">
      <c r="A1036" s="60">
        <v>4579001</v>
      </c>
      <c r="B1036" s="64" t="s">
        <v>141</v>
      </c>
      <c r="C1036" s="62"/>
      <c r="D1036" s="63" t="s">
        <v>7921</v>
      </c>
      <c r="E1036" s="62">
        <v>2</v>
      </c>
    </row>
    <row r="1037" spans="1:5" ht="14.4" x14ac:dyDescent="0.3">
      <c r="A1037" s="60">
        <v>4581001</v>
      </c>
      <c r="B1037" s="64" t="s">
        <v>142</v>
      </c>
      <c r="C1037" s="62"/>
      <c r="D1037" s="63" t="s">
        <v>7921</v>
      </c>
      <c r="E1037" s="62">
        <v>2</v>
      </c>
    </row>
    <row r="1038" spans="1:5" ht="14.4" x14ac:dyDescent="0.3">
      <c r="A1038" s="60">
        <v>4583001</v>
      </c>
      <c r="B1038" s="64" t="s">
        <v>143</v>
      </c>
      <c r="C1038" s="62"/>
      <c r="D1038" s="63" t="s">
        <v>7921</v>
      </c>
      <c r="E1038" s="62">
        <v>2</v>
      </c>
    </row>
    <row r="1039" spans="1:5" ht="14.4" x14ac:dyDescent="0.3">
      <c r="A1039" s="60">
        <v>4585001</v>
      </c>
      <c r="B1039" s="64" t="s">
        <v>144</v>
      </c>
      <c r="C1039" s="67"/>
      <c r="D1039" s="63" t="s">
        <v>7921</v>
      </c>
      <c r="E1039" s="62">
        <v>2</v>
      </c>
    </row>
    <row r="1040" spans="1:5" ht="14.4" x14ac:dyDescent="0.3">
      <c r="A1040" s="60">
        <v>4587001</v>
      </c>
      <c r="B1040" s="64" t="s">
        <v>145</v>
      </c>
      <c r="C1040" s="62"/>
      <c r="D1040" s="63" t="s">
        <v>7921</v>
      </c>
      <c r="E1040" s="62">
        <v>2</v>
      </c>
    </row>
    <row r="1041" spans="1:5" ht="14.4" x14ac:dyDescent="0.3">
      <c r="A1041" s="60">
        <v>4589001</v>
      </c>
      <c r="B1041" s="64" t="s">
        <v>146</v>
      </c>
      <c r="C1041" s="62"/>
      <c r="D1041" s="63" t="s">
        <v>7921</v>
      </c>
      <c r="E1041" s="62">
        <v>2</v>
      </c>
    </row>
    <row r="1042" spans="1:5" ht="14.4" x14ac:dyDescent="0.3">
      <c r="A1042" s="60">
        <v>4591001</v>
      </c>
      <c r="B1042" s="64" t="s">
        <v>147</v>
      </c>
      <c r="C1042" s="62"/>
      <c r="D1042" s="63" t="s">
        <v>7921</v>
      </c>
      <c r="E1042" s="62">
        <v>2</v>
      </c>
    </row>
    <row r="1043" spans="1:5" ht="14.4" x14ac:dyDescent="0.3">
      <c r="A1043" s="60">
        <v>4593001</v>
      </c>
      <c r="B1043" s="64" t="s">
        <v>148</v>
      </c>
      <c r="C1043" s="62"/>
      <c r="D1043" s="63" t="s">
        <v>7921</v>
      </c>
      <c r="E1043" s="62">
        <v>2</v>
      </c>
    </row>
    <row r="1044" spans="1:5" ht="14.4" x14ac:dyDescent="0.3">
      <c r="A1044" s="60">
        <v>4595001</v>
      </c>
      <c r="B1044" s="64" t="s">
        <v>149</v>
      </c>
      <c r="C1044" s="62"/>
      <c r="D1044" s="63" t="s">
        <v>7921</v>
      </c>
      <c r="E1044" s="62">
        <v>2</v>
      </c>
    </row>
    <row r="1045" spans="1:5" ht="14.4" x14ac:dyDescent="0.3">
      <c r="A1045" s="60">
        <v>4597001</v>
      </c>
      <c r="B1045" s="64" t="s">
        <v>150</v>
      </c>
      <c r="C1045" s="62"/>
      <c r="D1045" s="63" t="s">
        <v>7921</v>
      </c>
      <c r="E1045" s="62">
        <v>2</v>
      </c>
    </row>
    <row r="1046" spans="1:5" ht="14.4" x14ac:dyDescent="0.3">
      <c r="A1046" s="60">
        <v>4599001</v>
      </c>
      <c r="B1046" s="64" t="s">
        <v>4279</v>
      </c>
      <c r="C1046" s="62"/>
      <c r="D1046" s="63" t="s">
        <v>7921</v>
      </c>
      <c r="E1046" s="62">
        <v>2</v>
      </c>
    </row>
    <row r="1047" spans="1:5" ht="14.4" x14ac:dyDescent="0.3">
      <c r="A1047" s="60">
        <v>4601001</v>
      </c>
      <c r="B1047" s="64" t="s">
        <v>1192</v>
      </c>
      <c r="C1047" s="62"/>
      <c r="D1047" s="63" t="s">
        <v>7921</v>
      </c>
      <c r="E1047" s="62">
        <v>2</v>
      </c>
    </row>
    <row r="1048" spans="1:5" ht="14.4" x14ac:dyDescent="0.3">
      <c r="A1048" s="60">
        <v>4603001</v>
      </c>
      <c r="B1048" s="64" t="s">
        <v>1193</v>
      </c>
      <c r="C1048" s="67"/>
      <c r="D1048" s="63" t="s">
        <v>7921</v>
      </c>
      <c r="E1048" s="62">
        <v>2</v>
      </c>
    </row>
    <row r="1049" spans="1:5" ht="14.4" x14ac:dyDescent="0.3">
      <c r="A1049" s="60">
        <v>4605001</v>
      </c>
      <c r="B1049" s="64" t="s">
        <v>4280</v>
      </c>
      <c r="C1049" s="67"/>
      <c r="D1049" s="63" t="s">
        <v>7921</v>
      </c>
      <c r="E1049" s="62">
        <v>2</v>
      </c>
    </row>
    <row r="1050" spans="1:5" ht="14.4" x14ac:dyDescent="0.3">
      <c r="A1050" s="60">
        <v>4605002</v>
      </c>
      <c r="B1050" s="64" t="s">
        <v>4281</v>
      </c>
      <c r="C1050" s="67"/>
      <c r="D1050" s="63" t="s">
        <v>7921</v>
      </c>
      <c r="E1050" s="62">
        <v>2</v>
      </c>
    </row>
    <row r="1051" spans="1:5" ht="14.4" x14ac:dyDescent="0.3">
      <c r="A1051" s="60">
        <v>4606001</v>
      </c>
      <c r="B1051" s="64" t="s">
        <v>1182</v>
      </c>
      <c r="C1051" s="67"/>
      <c r="D1051" s="63" t="s">
        <v>7921</v>
      </c>
      <c r="E1051" s="62">
        <v>2</v>
      </c>
    </row>
    <row r="1052" spans="1:5" ht="14.4" x14ac:dyDescent="0.3">
      <c r="A1052" s="60">
        <v>4606002</v>
      </c>
      <c r="B1052" s="64" t="s">
        <v>1183</v>
      </c>
      <c r="C1052" s="65"/>
      <c r="D1052" s="63" t="s">
        <v>7921</v>
      </c>
      <c r="E1052" s="62">
        <v>2</v>
      </c>
    </row>
    <row r="1053" spans="1:5" ht="14.4" x14ac:dyDescent="0.3">
      <c r="A1053" s="60">
        <v>4607001</v>
      </c>
      <c r="B1053" s="64" t="s">
        <v>1184</v>
      </c>
      <c r="C1053" s="65"/>
      <c r="D1053" s="63" t="s">
        <v>7921</v>
      </c>
      <c r="E1053" s="62">
        <v>2</v>
      </c>
    </row>
    <row r="1054" spans="1:5" ht="14.4" x14ac:dyDescent="0.3">
      <c r="A1054" s="60">
        <v>4607002</v>
      </c>
      <c r="B1054" s="64" t="s">
        <v>1185</v>
      </c>
      <c r="C1054" s="65"/>
      <c r="D1054" s="63" t="s">
        <v>7921</v>
      </c>
      <c r="E1054" s="62">
        <v>2</v>
      </c>
    </row>
    <row r="1055" spans="1:5" ht="14.4" x14ac:dyDescent="0.3">
      <c r="A1055" s="60">
        <v>4611001</v>
      </c>
      <c r="B1055" s="64" t="s">
        <v>1186</v>
      </c>
      <c r="C1055" s="65"/>
      <c r="D1055" s="63" t="s">
        <v>7921</v>
      </c>
      <c r="E1055" s="62">
        <v>2</v>
      </c>
    </row>
    <row r="1056" spans="1:5" ht="14.4" x14ac:dyDescent="0.3">
      <c r="A1056" s="60">
        <v>4613001</v>
      </c>
      <c r="B1056" s="64" t="s">
        <v>4282</v>
      </c>
      <c r="C1056" s="65"/>
      <c r="D1056" s="63" t="s">
        <v>7921</v>
      </c>
      <c r="E1056" s="62">
        <v>2</v>
      </c>
    </row>
    <row r="1057" spans="1:5" ht="14.4" x14ac:dyDescent="0.3">
      <c r="A1057" s="60">
        <v>4613002</v>
      </c>
      <c r="B1057" s="64" t="s">
        <v>4283</v>
      </c>
      <c r="C1057" s="65"/>
      <c r="D1057" s="63" t="s">
        <v>7921</v>
      </c>
      <c r="E1057" s="62">
        <v>2</v>
      </c>
    </row>
    <row r="1058" spans="1:5" ht="14.4" x14ac:dyDescent="0.3">
      <c r="A1058" s="60">
        <v>4617001</v>
      </c>
      <c r="B1058" s="64" t="s">
        <v>1187</v>
      </c>
      <c r="C1058" s="65"/>
      <c r="D1058" s="63" t="s">
        <v>7921</v>
      </c>
      <c r="E1058" s="62">
        <v>2</v>
      </c>
    </row>
    <row r="1059" spans="1:5" ht="14.4" x14ac:dyDescent="0.3">
      <c r="A1059" s="60">
        <v>4617002</v>
      </c>
      <c r="B1059" s="64" t="s">
        <v>1188</v>
      </c>
      <c r="C1059" s="65"/>
      <c r="D1059" s="63" t="s">
        <v>7921</v>
      </c>
      <c r="E1059" s="62">
        <v>2</v>
      </c>
    </row>
    <row r="1060" spans="1:5" ht="14.4" x14ac:dyDescent="0.3">
      <c r="A1060" s="60">
        <v>4617003</v>
      </c>
      <c r="B1060" s="64" t="s">
        <v>1189</v>
      </c>
      <c r="C1060" s="65"/>
      <c r="D1060" s="63" t="s">
        <v>7921</v>
      </c>
      <c r="E1060" s="62">
        <v>2</v>
      </c>
    </row>
    <row r="1061" spans="1:5" ht="14.4" x14ac:dyDescent="0.3">
      <c r="A1061" s="60">
        <v>4617004</v>
      </c>
      <c r="B1061" s="64" t="s">
        <v>1190</v>
      </c>
      <c r="C1061" s="65"/>
      <c r="D1061" s="63" t="s">
        <v>7921</v>
      </c>
      <c r="E1061" s="62">
        <v>2</v>
      </c>
    </row>
    <row r="1062" spans="1:5" ht="14.4" x14ac:dyDescent="0.3">
      <c r="A1062" s="60">
        <v>4625001</v>
      </c>
      <c r="B1062" s="64" t="s">
        <v>1191</v>
      </c>
      <c r="C1062" s="65"/>
      <c r="D1062" s="63" t="s">
        <v>7921</v>
      </c>
      <c r="E1062" s="62">
        <v>2</v>
      </c>
    </row>
    <row r="1063" spans="1:5" ht="14.4" x14ac:dyDescent="0.3">
      <c r="A1063" s="60">
        <v>4627001</v>
      </c>
      <c r="B1063" s="64" t="s">
        <v>4284</v>
      </c>
      <c r="C1063" s="65"/>
      <c r="D1063" s="63" t="s">
        <v>7921</v>
      </c>
      <c r="E1063" s="62">
        <v>2</v>
      </c>
    </row>
    <row r="1064" spans="1:5" ht="14.4" x14ac:dyDescent="0.3">
      <c r="A1064" s="60">
        <v>4627002</v>
      </c>
      <c r="B1064" s="64" t="s">
        <v>4285</v>
      </c>
      <c r="C1064" s="65"/>
      <c r="D1064" s="63" t="s">
        <v>7921</v>
      </c>
      <c r="E1064" s="62">
        <v>2</v>
      </c>
    </row>
    <row r="1065" spans="1:5" ht="14.4" x14ac:dyDescent="0.3">
      <c r="A1065" s="60">
        <v>4631001</v>
      </c>
      <c r="B1065" s="64" t="s">
        <v>4286</v>
      </c>
      <c r="C1065" s="65"/>
      <c r="D1065" s="63" t="s">
        <v>7921</v>
      </c>
      <c r="E1065" s="62">
        <v>2</v>
      </c>
    </row>
    <row r="1066" spans="1:5" ht="14.4" x14ac:dyDescent="0.3">
      <c r="A1066" s="60">
        <v>4631002</v>
      </c>
      <c r="B1066" s="64" t="s">
        <v>4287</v>
      </c>
      <c r="C1066" s="65"/>
      <c r="D1066" s="63" t="s">
        <v>7921</v>
      </c>
      <c r="E1066" s="62">
        <v>2</v>
      </c>
    </row>
    <row r="1067" spans="1:5" ht="14.4" x14ac:dyDescent="0.3">
      <c r="A1067" s="60">
        <v>4635001</v>
      </c>
      <c r="B1067" s="64" t="s">
        <v>4288</v>
      </c>
      <c r="C1067" s="65"/>
      <c r="D1067" s="63" t="s">
        <v>7921</v>
      </c>
      <c r="E1067" s="62">
        <v>2</v>
      </c>
    </row>
    <row r="1068" spans="1:5" ht="14.4" x14ac:dyDescent="0.3">
      <c r="A1068" s="60">
        <v>4635002</v>
      </c>
      <c r="B1068" s="64" t="s">
        <v>4289</v>
      </c>
      <c r="C1068" s="65"/>
      <c r="D1068" s="63" t="s">
        <v>7921</v>
      </c>
      <c r="E1068" s="62">
        <v>2</v>
      </c>
    </row>
    <row r="1069" spans="1:5" ht="14.4" x14ac:dyDescent="0.3">
      <c r="A1069" s="60">
        <v>4639001</v>
      </c>
      <c r="B1069" s="64" t="s">
        <v>4290</v>
      </c>
      <c r="C1069" s="65"/>
      <c r="D1069" s="63" t="s">
        <v>7921</v>
      </c>
      <c r="E1069" s="62">
        <v>2</v>
      </c>
    </row>
    <row r="1070" spans="1:5" ht="14.4" x14ac:dyDescent="0.3">
      <c r="A1070" s="60">
        <v>4639002</v>
      </c>
      <c r="B1070" s="64" t="s">
        <v>4291</v>
      </c>
      <c r="C1070" s="65"/>
      <c r="D1070" s="63" t="s">
        <v>7921</v>
      </c>
      <c r="E1070" s="62">
        <v>2</v>
      </c>
    </row>
    <row r="1071" spans="1:5" ht="14.4" x14ac:dyDescent="0.3">
      <c r="A1071" s="60">
        <v>4643001</v>
      </c>
      <c r="B1071" s="64" t="s">
        <v>4292</v>
      </c>
      <c r="C1071" s="65"/>
      <c r="D1071" s="63" t="s">
        <v>7921</v>
      </c>
      <c r="E1071" s="62">
        <v>2</v>
      </c>
    </row>
    <row r="1072" spans="1:5" ht="14.4" x14ac:dyDescent="0.3">
      <c r="A1072" s="60">
        <v>4643002</v>
      </c>
      <c r="B1072" s="64" t="s">
        <v>4293</v>
      </c>
      <c r="C1072" s="65"/>
      <c r="D1072" s="63" t="s">
        <v>7921</v>
      </c>
      <c r="E1072" s="62">
        <v>2</v>
      </c>
    </row>
    <row r="1073" spans="1:5" ht="14.4" x14ac:dyDescent="0.3">
      <c r="A1073" s="60">
        <v>4647001</v>
      </c>
      <c r="B1073" s="64" t="s">
        <v>4294</v>
      </c>
      <c r="C1073" s="65"/>
      <c r="D1073" s="63" t="s">
        <v>7921</v>
      </c>
      <c r="E1073" s="62">
        <v>2</v>
      </c>
    </row>
    <row r="1074" spans="1:5" ht="14.4" x14ac:dyDescent="0.3">
      <c r="A1074" s="60">
        <v>4647002</v>
      </c>
      <c r="B1074" s="64" t="s">
        <v>4295</v>
      </c>
      <c r="C1074" s="65"/>
      <c r="D1074" s="63" t="s">
        <v>7921</v>
      </c>
      <c r="E1074" s="62">
        <v>2</v>
      </c>
    </row>
    <row r="1075" spans="1:5" ht="14.4" x14ac:dyDescent="0.3">
      <c r="A1075" s="60">
        <v>4650001</v>
      </c>
      <c r="B1075" s="64" t="s">
        <v>4296</v>
      </c>
      <c r="C1075" s="65"/>
      <c r="D1075" s="63" t="s">
        <v>7921</v>
      </c>
      <c r="E1075" s="62">
        <v>2</v>
      </c>
    </row>
    <row r="1076" spans="1:5" ht="14.4" x14ac:dyDescent="0.3">
      <c r="A1076" s="60">
        <v>4650002</v>
      </c>
      <c r="B1076" s="64" t="s">
        <v>4297</v>
      </c>
      <c r="C1076" s="65"/>
      <c r="D1076" s="63" t="s">
        <v>7921</v>
      </c>
      <c r="E1076" s="62">
        <v>2</v>
      </c>
    </row>
    <row r="1077" spans="1:5" ht="14.4" x14ac:dyDescent="0.3">
      <c r="A1077" s="60">
        <v>4900900</v>
      </c>
      <c r="B1077" s="64" t="s">
        <v>4298</v>
      </c>
      <c r="C1077" s="65"/>
      <c r="D1077" s="63" t="s">
        <v>7921</v>
      </c>
      <c r="E1077" s="62">
        <v>2</v>
      </c>
    </row>
    <row r="1078" spans="1:5" ht="14.4" x14ac:dyDescent="0.3">
      <c r="A1078" s="60">
        <v>4999999</v>
      </c>
      <c r="B1078" s="64" t="s">
        <v>4298</v>
      </c>
      <c r="C1078" s="65"/>
      <c r="D1078" s="63" t="s">
        <v>7921</v>
      </c>
      <c r="E1078" s="62">
        <v>2</v>
      </c>
    </row>
    <row r="1079" spans="1:5" ht="14.4" x14ac:dyDescent="0.3">
      <c r="A1079" s="60">
        <v>5001001</v>
      </c>
      <c r="B1079" s="64" t="s">
        <v>4299</v>
      </c>
      <c r="C1079" s="65"/>
      <c r="D1079" s="63" t="s">
        <v>7921</v>
      </c>
      <c r="E1079" s="62">
        <v>3</v>
      </c>
    </row>
    <row r="1080" spans="1:5" ht="14.4" x14ac:dyDescent="0.3">
      <c r="A1080" s="60">
        <v>5001002</v>
      </c>
      <c r="B1080" s="64" t="s">
        <v>4300</v>
      </c>
      <c r="C1080" s="65"/>
      <c r="D1080" s="63" t="s">
        <v>7921</v>
      </c>
      <c r="E1080" s="62">
        <v>3</v>
      </c>
    </row>
    <row r="1081" spans="1:5" ht="14.4" x14ac:dyDescent="0.3">
      <c r="A1081" s="60">
        <v>5002001</v>
      </c>
      <c r="B1081" s="64" t="s">
        <v>4301</v>
      </c>
      <c r="C1081" s="65"/>
      <c r="D1081" s="63" t="s">
        <v>7921</v>
      </c>
      <c r="E1081" s="62">
        <v>3</v>
      </c>
    </row>
    <row r="1082" spans="1:5" ht="14.4" x14ac:dyDescent="0.3">
      <c r="A1082" s="60">
        <v>5002002</v>
      </c>
      <c r="B1082" s="64" t="s">
        <v>4302</v>
      </c>
      <c r="C1082" s="65"/>
      <c r="D1082" s="63" t="s">
        <v>7921</v>
      </c>
      <c r="E1082" s="62">
        <v>3</v>
      </c>
    </row>
    <row r="1083" spans="1:5" ht="14.4" x14ac:dyDescent="0.3">
      <c r="A1083" s="60">
        <v>5003001</v>
      </c>
      <c r="B1083" s="64" t="s">
        <v>4303</v>
      </c>
      <c r="C1083" s="65"/>
      <c r="D1083" s="63" t="s">
        <v>7921</v>
      </c>
      <c r="E1083" s="62">
        <v>3</v>
      </c>
    </row>
    <row r="1084" spans="1:5" ht="14.4" x14ac:dyDescent="0.3">
      <c r="A1084" s="60">
        <v>5003002</v>
      </c>
      <c r="B1084" s="64" t="s">
        <v>4304</v>
      </c>
      <c r="C1084" s="65"/>
      <c r="D1084" s="63" t="s">
        <v>7921</v>
      </c>
      <c r="E1084" s="62">
        <v>3</v>
      </c>
    </row>
    <row r="1085" spans="1:5" ht="14.4" x14ac:dyDescent="0.3">
      <c r="A1085" s="60">
        <v>5004001</v>
      </c>
      <c r="B1085" s="64" t="s">
        <v>4305</v>
      </c>
      <c r="C1085" s="65"/>
      <c r="D1085" s="63" t="s">
        <v>7921</v>
      </c>
      <c r="E1085" s="62">
        <v>3</v>
      </c>
    </row>
    <row r="1086" spans="1:5" ht="14.4" x14ac:dyDescent="0.3">
      <c r="A1086" s="60">
        <v>5004002</v>
      </c>
      <c r="B1086" s="64" t="s">
        <v>4306</v>
      </c>
      <c r="C1086" s="65"/>
      <c r="D1086" s="63" t="s">
        <v>7921</v>
      </c>
      <c r="E1086" s="62">
        <v>3</v>
      </c>
    </row>
    <row r="1087" spans="1:5" ht="14.4" x14ac:dyDescent="0.3">
      <c r="A1087" s="60">
        <v>5005001</v>
      </c>
      <c r="B1087" s="64" t="s">
        <v>4307</v>
      </c>
      <c r="C1087" s="65"/>
      <c r="D1087" s="63" t="s">
        <v>7921</v>
      </c>
      <c r="E1087" s="62">
        <v>3</v>
      </c>
    </row>
    <row r="1088" spans="1:5" ht="14.4" x14ac:dyDescent="0.3">
      <c r="A1088" s="60">
        <v>5005002</v>
      </c>
      <c r="B1088" s="64" t="s">
        <v>4308</v>
      </c>
      <c r="C1088" s="65"/>
      <c r="D1088" s="63" t="s">
        <v>7921</v>
      </c>
      <c r="E1088" s="62">
        <v>3</v>
      </c>
    </row>
    <row r="1089" spans="1:5" ht="14.4" x14ac:dyDescent="0.3">
      <c r="A1089" s="60">
        <v>5006001</v>
      </c>
      <c r="B1089" s="64" t="s">
        <v>4309</v>
      </c>
      <c r="C1089" s="65"/>
      <c r="D1089" s="63" t="s">
        <v>7921</v>
      </c>
      <c r="E1089" s="62">
        <v>3</v>
      </c>
    </row>
    <row r="1090" spans="1:5" ht="14.4" x14ac:dyDescent="0.3">
      <c r="A1090" s="60">
        <v>5006002</v>
      </c>
      <c r="B1090" s="64" t="s">
        <v>4310</v>
      </c>
      <c r="C1090" s="65"/>
      <c r="D1090" s="63" t="s">
        <v>7921</v>
      </c>
      <c r="E1090" s="62">
        <v>3</v>
      </c>
    </row>
    <row r="1091" spans="1:5" ht="14.4" x14ac:dyDescent="0.3">
      <c r="A1091" s="60">
        <v>5007001</v>
      </c>
      <c r="B1091" s="61" t="s">
        <v>4311</v>
      </c>
      <c r="C1091" s="62"/>
      <c r="D1091" s="63" t="s">
        <v>7921</v>
      </c>
      <c r="E1091" s="62">
        <v>3</v>
      </c>
    </row>
    <row r="1092" spans="1:5" ht="14.4" x14ac:dyDescent="0.3">
      <c r="A1092" s="60">
        <v>5007002</v>
      </c>
      <c r="B1092" s="61" t="s">
        <v>4312</v>
      </c>
      <c r="C1092" s="62"/>
      <c r="D1092" s="63" t="s">
        <v>7921</v>
      </c>
      <c r="E1092" s="62">
        <v>3</v>
      </c>
    </row>
    <row r="1093" spans="1:5" ht="14.4" x14ac:dyDescent="0.3">
      <c r="A1093" s="60">
        <v>5008001</v>
      </c>
      <c r="B1093" s="61" t="s">
        <v>4313</v>
      </c>
      <c r="C1093" s="62"/>
      <c r="D1093" s="63" t="s">
        <v>7921</v>
      </c>
      <c r="E1093" s="62">
        <v>3</v>
      </c>
    </row>
    <row r="1094" spans="1:5" ht="14.4" x14ac:dyDescent="0.3">
      <c r="A1094" s="60">
        <v>5008002</v>
      </c>
      <c r="B1094" s="61" t="s">
        <v>4314</v>
      </c>
      <c r="C1094" s="65"/>
      <c r="D1094" s="63" t="s">
        <v>7921</v>
      </c>
      <c r="E1094" s="62">
        <v>3</v>
      </c>
    </row>
    <row r="1095" spans="1:5" ht="14.4" x14ac:dyDescent="0.3">
      <c r="A1095" s="60">
        <v>5009001</v>
      </c>
      <c r="B1095" s="61" t="s">
        <v>1194</v>
      </c>
      <c r="C1095" s="65"/>
      <c r="D1095" s="63" t="s">
        <v>7921</v>
      </c>
      <c r="E1095" s="62">
        <v>3</v>
      </c>
    </row>
    <row r="1096" spans="1:5" ht="14.4" x14ac:dyDescent="0.3">
      <c r="A1096" s="60">
        <v>5010001</v>
      </c>
      <c r="B1096" s="61" t="s">
        <v>4315</v>
      </c>
      <c r="C1096" s="65"/>
      <c r="D1096" s="63" t="s">
        <v>7921</v>
      </c>
      <c r="E1096" s="62">
        <v>3</v>
      </c>
    </row>
    <row r="1097" spans="1:5" ht="14.4" x14ac:dyDescent="0.3">
      <c r="A1097" s="60">
        <v>5010002</v>
      </c>
      <c r="B1097" s="61" t="s">
        <v>4316</v>
      </c>
      <c r="C1097" s="65"/>
      <c r="D1097" s="63" t="s">
        <v>7921</v>
      </c>
      <c r="E1097" s="62">
        <v>3</v>
      </c>
    </row>
    <row r="1098" spans="1:5" ht="14.4" x14ac:dyDescent="0.3">
      <c r="A1098" s="60">
        <v>5010003</v>
      </c>
      <c r="B1098" s="61" t="s">
        <v>4317</v>
      </c>
      <c r="C1098" s="65"/>
      <c r="D1098" s="63" t="s">
        <v>7921</v>
      </c>
      <c r="E1098" s="62">
        <v>3</v>
      </c>
    </row>
    <row r="1099" spans="1:5" ht="14.4" x14ac:dyDescent="0.3">
      <c r="A1099" s="60">
        <v>5010004</v>
      </c>
      <c r="B1099" s="61" t="s">
        <v>4318</v>
      </c>
      <c r="C1099" s="65"/>
      <c r="D1099" s="63" t="s">
        <v>7921</v>
      </c>
      <c r="E1099" s="62">
        <v>3</v>
      </c>
    </row>
    <row r="1100" spans="1:5" ht="14.4" x14ac:dyDescent="0.3">
      <c r="A1100" s="60">
        <v>5010005</v>
      </c>
      <c r="B1100" s="61" t="s">
        <v>4319</v>
      </c>
      <c r="C1100" s="65"/>
      <c r="D1100" s="63" t="s">
        <v>7921</v>
      </c>
      <c r="E1100" s="62">
        <v>3</v>
      </c>
    </row>
    <row r="1101" spans="1:5" ht="14.4" x14ac:dyDescent="0.3">
      <c r="A1101" s="60">
        <v>5010006</v>
      </c>
      <c r="B1101" s="61" t="s">
        <v>4320</v>
      </c>
      <c r="C1101" s="65"/>
      <c r="D1101" s="63" t="s">
        <v>7921</v>
      </c>
      <c r="E1101" s="62">
        <v>3</v>
      </c>
    </row>
    <row r="1102" spans="1:5" ht="14.4" x14ac:dyDescent="0.3">
      <c r="A1102" s="60">
        <v>5011001</v>
      </c>
      <c r="B1102" s="61" t="s">
        <v>4321</v>
      </c>
      <c r="C1102" s="65"/>
      <c r="D1102" s="63" t="s">
        <v>7921</v>
      </c>
      <c r="E1102" s="62">
        <v>3</v>
      </c>
    </row>
    <row r="1103" spans="1:5" ht="14.4" x14ac:dyDescent="0.3">
      <c r="A1103" s="60">
        <v>5011002</v>
      </c>
      <c r="B1103" s="61" t="s">
        <v>4322</v>
      </c>
      <c r="C1103" s="62"/>
      <c r="D1103" s="63" t="s">
        <v>7921</v>
      </c>
      <c r="E1103" s="62">
        <v>3</v>
      </c>
    </row>
    <row r="1104" spans="1:5" ht="14.4" x14ac:dyDescent="0.3">
      <c r="A1104" s="60">
        <v>5011003</v>
      </c>
      <c r="B1104" s="61" t="s">
        <v>4323</v>
      </c>
      <c r="C1104" s="62"/>
      <c r="D1104" s="63" t="s">
        <v>7921</v>
      </c>
      <c r="E1104" s="62">
        <v>3</v>
      </c>
    </row>
    <row r="1105" spans="1:5" ht="14.4" x14ac:dyDescent="0.3">
      <c r="A1105" s="60">
        <v>5011004</v>
      </c>
      <c r="B1105" s="61" t="s">
        <v>4324</v>
      </c>
      <c r="C1105" s="62"/>
      <c r="D1105" s="63" t="s">
        <v>7921</v>
      </c>
      <c r="E1105" s="62">
        <v>3</v>
      </c>
    </row>
    <row r="1106" spans="1:5" ht="14.4" x14ac:dyDescent="0.3">
      <c r="A1106" s="60">
        <v>5011005</v>
      </c>
      <c r="B1106" s="61" t="s">
        <v>4325</v>
      </c>
      <c r="C1106" s="65"/>
      <c r="D1106" s="63" t="s">
        <v>7921</v>
      </c>
      <c r="E1106" s="62">
        <v>3</v>
      </c>
    </row>
    <row r="1107" spans="1:5" ht="14.4" x14ac:dyDescent="0.3">
      <c r="A1107" s="60">
        <v>5011006</v>
      </c>
      <c r="B1107" s="61" t="s">
        <v>4326</v>
      </c>
      <c r="C1107" s="65"/>
      <c r="D1107" s="63" t="s">
        <v>7921</v>
      </c>
      <c r="E1107" s="62">
        <v>3</v>
      </c>
    </row>
    <row r="1108" spans="1:5" ht="14.4" x14ac:dyDescent="0.3">
      <c r="A1108" s="60">
        <v>5012001</v>
      </c>
      <c r="B1108" s="61" t="s">
        <v>4327</v>
      </c>
      <c r="C1108" s="65"/>
      <c r="D1108" s="63" t="s">
        <v>7921</v>
      </c>
      <c r="E1108" s="62">
        <v>3</v>
      </c>
    </row>
    <row r="1109" spans="1:5" ht="14.4" x14ac:dyDescent="0.3">
      <c r="A1109" s="60">
        <v>5012002</v>
      </c>
      <c r="B1109" s="61" t="s">
        <v>4328</v>
      </c>
      <c r="C1109" s="65"/>
      <c r="D1109" s="63" t="s">
        <v>7921</v>
      </c>
      <c r="E1109" s="62">
        <v>3</v>
      </c>
    </row>
    <row r="1110" spans="1:5" ht="14.4" x14ac:dyDescent="0.3">
      <c r="A1110" s="60">
        <v>5012003</v>
      </c>
      <c r="B1110" s="61" t="s">
        <v>4329</v>
      </c>
      <c r="C1110" s="65"/>
      <c r="D1110" s="63" t="s">
        <v>7921</v>
      </c>
      <c r="E1110" s="62">
        <v>3</v>
      </c>
    </row>
    <row r="1111" spans="1:5" ht="14.4" x14ac:dyDescent="0.3">
      <c r="A1111" s="60">
        <v>5012004</v>
      </c>
      <c r="B1111" s="61" t="s">
        <v>4330</v>
      </c>
      <c r="C1111" s="65"/>
      <c r="D1111" s="63" t="s">
        <v>7921</v>
      </c>
      <c r="E1111" s="62">
        <v>3</v>
      </c>
    </row>
    <row r="1112" spans="1:5" ht="14.4" x14ac:dyDescent="0.3">
      <c r="A1112" s="60">
        <v>5012005</v>
      </c>
      <c r="B1112" s="61" t="s">
        <v>4331</v>
      </c>
      <c r="C1112" s="65"/>
      <c r="D1112" s="63" t="s">
        <v>7921</v>
      </c>
      <c r="E1112" s="62">
        <v>3</v>
      </c>
    </row>
    <row r="1113" spans="1:5" ht="14.4" x14ac:dyDescent="0.3">
      <c r="A1113" s="60">
        <v>5012006</v>
      </c>
      <c r="B1113" s="61" t="s">
        <v>4332</v>
      </c>
      <c r="C1113" s="65"/>
      <c r="D1113" s="63" t="s">
        <v>7921</v>
      </c>
      <c r="E1113" s="62">
        <v>3</v>
      </c>
    </row>
    <row r="1114" spans="1:5" ht="14.4" x14ac:dyDescent="0.3">
      <c r="A1114" s="66">
        <v>5012007</v>
      </c>
      <c r="B1114" s="61" t="s">
        <v>4333</v>
      </c>
      <c r="C1114" s="65"/>
      <c r="D1114" s="63" t="s">
        <v>7921</v>
      </c>
      <c r="E1114" s="62">
        <v>3</v>
      </c>
    </row>
    <row r="1115" spans="1:5" ht="14.4" x14ac:dyDescent="0.3">
      <c r="A1115" s="66">
        <v>5012008</v>
      </c>
      <c r="B1115" s="61" t="s">
        <v>4334</v>
      </c>
      <c r="C1115" s="65"/>
      <c r="D1115" s="63" t="s">
        <v>7921</v>
      </c>
      <c r="E1115" s="62">
        <v>3</v>
      </c>
    </row>
    <row r="1116" spans="1:5" ht="14.4" x14ac:dyDescent="0.3">
      <c r="A1116" s="66">
        <v>5012009</v>
      </c>
      <c r="B1116" s="61" t="s">
        <v>4335</v>
      </c>
      <c r="C1116" s="65"/>
      <c r="D1116" s="63" t="s">
        <v>7921</v>
      </c>
      <c r="E1116" s="62">
        <v>3</v>
      </c>
    </row>
    <row r="1117" spans="1:5" ht="14.4" x14ac:dyDescent="0.3">
      <c r="A1117" s="60">
        <v>5012010</v>
      </c>
      <c r="B1117" s="61" t="s">
        <v>4336</v>
      </c>
      <c r="C1117" s="65"/>
      <c r="D1117" s="63" t="s">
        <v>7921</v>
      </c>
      <c r="E1117" s="62">
        <v>3</v>
      </c>
    </row>
    <row r="1118" spans="1:5" ht="14.4" x14ac:dyDescent="0.3">
      <c r="A1118" s="60">
        <v>5012011</v>
      </c>
      <c r="B1118" s="61" t="s">
        <v>4337</v>
      </c>
      <c r="C1118" s="65"/>
      <c r="D1118" s="63" t="s">
        <v>7921</v>
      </c>
      <c r="E1118" s="62">
        <v>3</v>
      </c>
    </row>
    <row r="1119" spans="1:5" ht="14.4" x14ac:dyDescent="0.3">
      <c r="A1119" s="60">
        <v>5012012</v>
      </c>
      <c r="B1119" s="61" t="s">
        <v>4338</v>
      </c>
      <c r="C1119" s="65"/>
      <c r="D1119" s="63" t="s">
        <v>7921</v>
      </c>
      <c r="E1119" s="62">
        <v>3</v>
      </c>
    </row>
    <row r="1120" spans="1:5" ht="14.4" x14ac:dyDescent="0.3">
      <c r="A1120" s="60">
        <v>5012030</v>
      </c>
      <c r="B1120" s="61" t="s">
        <v>4339</v>
      </c>
      <c r="C1120" s="65"/>
      <c r="D1120" s="63" t="s">
        <v>7921</v>
      </c>
      <c r="E1120" s="62">
        <v>3</v>
      </c>
    </row>
    <row r="1121" spans="1:5" ht="14.4" x14ac:dyDescent="0.3">
      <c r="A1121" s="60">
        <v>5012031</v>
      </c>
      <c r="B1121" s="61" t="s">
        <v>4340</v>
      </c>
      <c r="C1121" s="65"/>
      <c r="D1121" s="63" t="s">
        <v>7921</v>
      </c>
      <c r="E1121" s="62">
        <v>3</v>
      </c>
    </row>
    <row r="1122" spans="1:5" ht="14.4" x14ac:dyDescent="0.3">
      <c r="A1122" s="60">
        <v>5012032</v>
      </c>
      <c r="B1122" s="61" t="s">
        <v>4341</v>
      </c>
      <c r="C1122" s="65"/>
      <c r="D1122" s="63" t="s">
        <v>7921</v>
      </c>
      <c r="E1122" s="62">
        <v>3</v>
      </c>
    </row>
    <row r="1123" spans="1:5" ht="14.4" x14ac:dyDescent="0.3">
      <c r="A1123" s="60">
        <v>5012033</v>
      </c>
      <c r="B1123" s="61" t="s">
        <v>4342</v>
      </c>
      <c r="C1123" s="65"/>
      <c r="D1123" s="63" t="s">
        <v>7921</v>
      </c>
      <c r="E1123" s="62">
        <v>3</v>
      </c>
    </row>
    <row r="1124" spans="1:5" ht="14.4" x14ac:dyDescent="0.3">
      <c r="A1124" s="60">
        <v>5012034</v>
      </c>
      <c r="B1124" s="61" t="s">
        <v>4343</v>
      </c>
      <c r="C1124" s="65"/>
      <c r="D1124" s="63" t="s">
        <v>7921</v>
      </c>
      <c r="E1124" s="62">
        <v>3</v>
      </c>
    </row>
    <row r="1125" spans="1:5" ht="14.4" x14ac:dyDescent="0.3">
      <c r="A1125" s="60">
        <v>5012035</v>
      </c>
      <c r="B1125" s="61" t="s">
        <v>4344</v>
      </c>
      <c r="C1125" s="65"/>
      <c r="D1125" s="63" t="s">
        <v>7921</v>
      </c>
      <c r="E1125" s="62">
        <v>3</v>
      </c>
    </row>
    <row r="1126" spans="1:5" ht="14.4" x14ac:dyDescent="0.3">
      <c r="A1126" s="60">
        <v>5012036</v>
      </c>
      <c r="B1126" s="61" t="s">
        <v>4345</v>
      </c>
      <c r="C1126" s="65"/>
      <c r="D1126" s="63" t="s">
        <v>7921</v>
      </c>
      <c r="E1126" s="62">
        <v>3</v>
      </c>
    </row>
    <row r="1127" spans="1:5" ht="14.4" x14ac:dyDescent="0.3">
      <c r="A1127" s="60">
        <v>5012037</v>
      </c>
      <c r="B1127" s="61" t="s">
        <v>4346</v>
      </c>
      <c r="C1127" s="65"/>
      <c r="D1127" s="63" t="s">
        <v>7921</v>
      </c>
      <c r="E1127" s="62">
        <v>3</v>
      </c>
    </row>
    <row r="1128" spans="1:5" ht="14.4" x14ac:dyDescent="0.3">
      <c r="A1128" s="60">
        <v>5012038</v>
      </c>
      <c r="B1128" s="61" t="s">
        <v>4347</v>
      </c>
      <c r="C1128" s="65"/>
      <c r="D1128" s="63" t="s">
        <v>7921</v>
      </c>
      <c r="E1128" s="62">
        <v>3</v>
      </c>
    </row>
    <row r="1129" spans="1:5" ht="14.4" x14ac:dyDescent="0.3">
      <c r="A1129" s="60">
        <v>5012039</v>
      </c>
      <c r="B1129" s="61" t="s">
        <v>4348</v>
      </c>
      <c r="C1129" s="65"/>
      <c r="D1129" s="63" t="s">
        <v>7921</v>
      </c>
      <c r="E1129" s="62">
        <v>3</v>
      </c>
    </row>
    <row r="1130" spans="1:5" ht="14.4" x14ac:dyDescent="0.3">
      <c r="A1130" s="60">
        <v>5012040</v>
      </c>
      <c r="B1130" s="61" t="s">
        <v>4349</v>
      </c>
      <c r="C1130" s="65"/>
      <c r="D1130" s="63" t="s">
        <v>7921</v>
      </c>
      <c r="E1130" s="62">
        <v>3</v>
      </c>
    </row>
    <row r="1131" spans="1:5" ht="14.4" x14ac:dyDescent="0.3">
      <c r="A1131" s="60">
        <v>5012041</v>
      </c>
      <c r="B1131" s="61" t="s">
        <v>4350</v>
      </c>
      <c r="C1131" s="65"/>
      <c r="D1131" s="63" t="s">
        <v>7921</v>
      </c>
      <c r="E1131" s="62">
        <v>3</v>
      </c>
    </row>
    <row r="1132" spans="1:5" ht="14.4" x14ac:dyDescent="0.3">
      <c r="A1132" s="60">
        <v>5012042</v>
      </c>
      <c r="B1132" s="61" t="s">
        <v>4351</v>
      </c>
      <c r="C1132" s="65"/>
      <c r="D1132" s="63" t="s">
        <v>7921</v>
      </c>
      <c r="E1132" s="62">
        <v>3</v>
      </c>
    </row>
    <row r="1133" spans="1:5" ht="14.4" x14ac:dyDescent="0.3">
      <c r="A1133" s="60">
        <v>5012043</v>
      </c>
      <c r="B1133" s="61" t="s">
        <v>4352</v>
      </c>
      <c r="C1133" s="65"/>
      <c r="D1133" s="63" t="s">
        <v>7921</v>
      </c>
      <c r="E1133" s="62">
        <v>3</v>
      </c>
    </row>
    <row r="1134" spans="1:5" ht="14.4" x14ac:dyDescent="0.3">
      <c r="A1134" s="60">
        <v>5012044</v>
      </c>
      <c r="B1134" s="61" t="s">
        <v>4353</v>
      </c>
      <c r="C1134" s="65"/>
      <c r="D1134" s="63" t="s">
        <v>7921</v>
      </c>
      <c r="E1134" s="62">
        <v>3</v>
      </c>
    </row>
    <row r="1135" spans="1:5" ht="14.4" x14ac:dyDescent="0.3">
      <c r="A1135" s="60">
        <v>5012045</v>
      </c>
      <c r="B1135" s="61" t="s">
        <v>4354</v>
      </c>
      <c r="C1135" s="65"/>
      <c r="D1135" s="63" t="s">
        <v>7921</v>
      </c>
      <c r="E1135" s="62">
        <v>3</v>
      </c>
    </row>
    <row r="1136" spans="1:5" ht="14.4" x14ac:dyDescent="0.3">
      <c r="A1136" s="60">
        <v>5012046</v>
      </c>
      <c r="B1136" s="61" t="s">
        <v>4355</v>
      </c>
      <c r="C1136" s="62"/>
      <c r="D1136" s="63" t="s">
        <v>7921</v>
      </c>
      <c r="E1136" s="62">
        <v>3</v>
      </c>
    </row>
    <row r="1137" spans="1:5" ht="14.4" x14ac:dyDescent="0.3">
      <c r="A1137" s="60">
        <v>5012047</v>
      </c>
      <c r="B1137" s="61" t="s">
        <v>4356</v>
      </c>
      <c r="C1137" s="65"/>
      <c r="D1137" s="63" t="s">
        <v>7921</v>
      </c>
      <c r="E1137" s="62">
        <v>3</v>
      </c>
    </row>
    <row r="1138" spans="1:5" ht="14.4" x14ac:dyDescent="0.3">
      <c r="A1138" s="60">
        <v>5012048</v>
      </c>
      <c r="B1138" s="61" t="s">
        <v>4357</v>
      </c>
      <c r="C1138" s="65"/>
      <c r="D1138" s="63" t="s">
        <v>7921</v>
      </c>
      <c r="E1138" s="62">
        <v>3</v>
      </c>
    </row>
    <row r="1139" spans="1:5" ht="14.4" x14ac:dyDescent="0.3">
      <c r="A1139" s="60">
        <v>5012049</v>
      </c>
      <c r="B1139" s="61" t="s">
        <v>4358</v>
      </c>
      <c r="C1139" s="65"/>
      <c r="D1139" s="63" t="s">
        <v>7921</v>
      </c>
      <c r="E1139" s="62">
        <v>3</v>
      </c>
    </row>
    <row r="1140" spans="1:5" ht="14.4" x14ac:dyDescent="0.3">
      <c r="A1140" s="60">
        <v>5013001</v>
      </c>
      <c r="B1140" s="61" t="s">
        <v>4359</v>
      </c>
      <c r="C1140" s="65"/>
      <c r="D1140" s="63" t="s">
        <v>7921</v>
      </c>
      <c r="E1140" s="62">
        <v>3</v>
      </c>
    </row>
    <row r="1141" spans="1:5" ht="14.4" x14ac:dyDescent="0.3">
      <c r="A1141" s="60">
        <v>5013002</v>
      </c>
      <c r="B1141" s="61" t="s">
        <v>4360</v>
      </c>
      <c r="C1141" s="65"/>
      <c r="D1141" s="63" t="s">
        <v>7921</v>
      </c>
      <c r="E1141" s="62">
        <v>3</v>
      </c>
    </row>
    <row r="1142" spans="1:5" ht="14.4" x14ac:dyDescent="0.3">
      <c r="A1142" s="60">
        <v>5013003</v>
      </c>
      <c r="B1142" s="61" t="s">
        <v>4361</v>
      </c>
      <c r="C1142" s="65"/>
      <c r="D1142" s="63" t="s">
        <v>7921</v>
      </c>
      <c r="E1142" s="62">
        <v>3</v>
      </c>
    </row>
    <row r="1143" spans="1:5" ht="14.4" x14ac:dyDescent="0.3">
      <c r="A1143" s="60">
        <v>5013004</v>
      </c>
      <c r="B1143" s="61" t="s">
        <v>4362</v>
      </c>
      <c r="C1143" s="65"/>
      <c r="D1143" s="63" t="s">
        <v>7921</v>
      </c>
      <c r="E1143" s="62">
        <v>3</v>
      </c>
    </row>
    <row r="1144" spans="1:5" ht="14.4" x14ac:dyDescent="0.3">
      <c r="A1144" s="60">
        <v>5013005</v>
      </c>
      <c r="B1144" s="61" t="s">
        <v>4363</v>
      </c>
      <c r="C1144" s="65"/>
      <c r="D1144" s="63" t="s">
        <v>7921</v>
      </c>
      <c r="E1144" s="62">
        <v>3</v>
      </c>
    </row>
    <row r="1145" spans="1:5" ht="14.4" x14ac:dyDescent="0.3">
      <c r="A1145" s="60">
        <v>5013006</v>
      </c>
      <c r="B1145" s="61" t="s">
        <v>4364</v>
      </c>
      <c r="C1145" s="65"/>
      <c r="D1145" s="63" t="s">
        <v>7921</v>
      </c>
      <c r="E1145" s="62">
        <v>3</v>
      </c>
    </row>
    <row r="1146" spans="1:5" ht="14.4" x14ac:dyDescent="0.3">
      <c r="A1146" s="60">
        <v>5013007</v>
      </c>
      <c r="B1146" s="61" t="s">
        <v>4365</v>
      </c>
      <c r="C1146" s="65"/>
      <c r="D1146" s="63" t="s">
        <v>7921</v>
      </c>
      <c r="E1146" s="62">
        <v>3</v>
      </c>
    </row>
    <row r="1147" spans="1:5" ht="14.4" x14ac:dyDescent="0.3">
      <c r="A1147" s="60">
        <v>5013008</v>
      </c>
      <c r="B1147" s="61" t="s">
        <v>4366</v>
      </c>
      <c r="C1147" s="65"/>
      <c r="D1147" s="63" t="s">
        <v>7921</v>
      </c>
      <c r="E1147" s="62">
        <v>3</v>
      </c>
    </row>
    <row r="1148" spans="1:5" ht="14.4" x14ac:dyDescent="0.3">
      <c r="A1148" s="60">
        <v>5013009</v>
      </c>
      <c r="B1148" s="61" t="s">
        <v>4367</v>
      </c>
      <c r="C1148" s="65"/>
      <c r="D1148" s="63" t="s">
        <v>7921</v>
      </c>
      <c r="E1148" s="62">
        <v>3</v>
      </c>
    </row>
    <row r="1149" spans="1:5" ht="14.4" x14ac:dyDescent="0.3">
      <c r="A1149" s="60">
        <v>5013010</v>
      </c>
      <c r="B1149" s="61" t="s">
        <v>4368</v>
      </c>
      <c r="C1149" s="65"/>
      <c r="D1149" s="63" t="s">
        <v>7921</v>
      </c>
      <c r="E1149" s="62">
        <v>3</v>
      </c>
    </row>
    <row r="1150" spans="1:5" ht="14.4" x14ac:dyDescent="0.3">
      <c r="A1150" s="60">
        <v>5013011</v>
      </c>
      <c r="B1150" s="61" t="s">
        <v>4369</v>
      </c>
      <c r="C1150" s="65"/>
      <c r="D1150" s="63" t="s">
        <v>7921</v>
      </c>
      <c r="E1150" s="62">
        <v>3</v>
      </c>
    </row>
    <row r="1151" spans="1:5" ht="14.4" x14ac:dyDescent="0.3">
      <c r="A1151" s="60">
        <v>5013012</v>
      </c>
      <c r="B1151" s="61" t="s">
        <v>4370</v>
      </c>
      <c r="C1151" s="65"/>
      <c r="D1151" s="63" t="s">
        <v>7921</v>
      </c>
      <c r="E1151" s="62">
        <v>3</v>
      </c>
    </row>
    <row r="1152" spans="1:5" ht="14.4" x14ac:dyDescent="0.3">
      <c r="A1152" s="60">
        <v>5013030</v>
      </c>
      <c r="B1152" s="61" t="s">
        <v>4371</v>
      </c>
      <c r="C1152" s="65"/>
      <c r="D1152" s="63" t="s">
        <v>7921</v>
      </c>
      <c r="E1152" s="62">
        <v>3</v>
      </c>
    </row>
    <row r="1153" spans="1:5" ht="14.4" x14ac:dyDescent="0.3">
      <c r="A1153" s="60">
        <v>5013031</v>
      </c>
      <c r="B1153" s="61" t="s">
        <v>4372</v>
      </c>
      <c r="C1153" s="62"/>
      <c r="D1153" s="63" t="s">
        <v>7921</v>
      </c>
      <c r="E1153" s="62">
        <v>3</v>
      </c>
    </row>
    <row r="1154" spans="1:5" ht="14.4" x14ac:dyDescent="0.3">
      <c r="A1154" s="60">
        <v>5013032</v>
      </c>
      <c r="B1154" s="61" t="s">
        <v>4373</v>
      </c>
      <c r="C1154" s="62"/>
      <c r="D1154" s="63" t="s">
        <v>7921</v>
      </c>
      <c r="E1154" s="62">
        <v>3</v>
      </c>
    </row>
    <row r="1155" spans="1:5" ht="14.4" x14ac:dyDescent="0.3">
      <c r="A1155" s="60">
        <v>5013033</v>
      </c>
      <c r="B1155" s="61" t="s">
        <v>4374</v>
      </c>
      <c r="C1155" s="62"/>
      <c r="D1155" s="63" t="s">
        <v>7921</v>
      </c>
      <c r="E1155" s="62">
        <v>3</v>
      </c>
    </row>
    <row r="1156" spans="1:5" ht="14.4" x14ac:dyDescent="0.3">
      <c r="A1156" s="60">
        <v>5013034</v>
      </c>
      <c r="B1156" s="61" t="s">
        <v>4375</v>
      </c>
      <c r="C1156" s="62"/>
      <c r="D1156" s="63" t="s">
        <v>7921</v>
      </c>
      <c r="E1156" s="62">
        <v>3</v>
      </c>
    </row>
    <row r="1157" spans="1:5" ht="14.4" x14ac:dyDescent="0.3">
      <c r="A1157" s="60">
        <v>5013035</v>
      </c>
      <c r="B1157" s="61" t="s">
        <v>4376</v>
      </c>
      <c r="C1157" s="62"/>
      <c r="D1157" s="63" t="s">
        <v>7921</v>
      </c>
      <c r="E1157" s="62">
        <v>3</v>
      </c>
    </row>
    <row r="1158" spans="1:5" ht="14.4" x14ac:dyDescent="0.3">
      <c r="A1158" s="60">
        <v>5013036</v>
      </c>
      <c r="B1158" s="61" t="s">
        <v>4377</v>
      </c>
      <c r="C1158" s="62"/>
      <c r="D1158" s="63" t="s">
        <v>7921</v>
      </c>
      <c r="E1158" s="62">
        <v>3</v>
      </c>
    </row>
    <row r="1159" spans="1:5" ht="14.4" x14ac:dyDescent="0.3">
      <c r="A1159" s="60">
        <v>5013037</v>
      </c>
      <c r="B1159" s="61" t="s">
        <v>4378</v>
      </c>
      <c r="C1159" s="65"/>
      <c r="D1159" s="63" t="s">
        <v>7921</v>
      </c>
      <c r="E1159" s="62">
        <v>3</v>
      </c>
    </row>
    <row r="1160" spans="1:5" ht="14.4" x14ac:dyDescent="0.3">
      <c r="A1160" s="60">
        <v>5013038</v>
      </c>
      <c r="B1160" s="61" t="s">
        <v>4379</v>
      </c>
      <c r="C1160" s="65"/>
      <c r="D1160" s="63" t="s">
        <v>7921</v>
      </c>
      <c r="E1160" s="62">
        <v>3</v>
      </c>
    </row>
    <row r="1161" spans="1:5" ht="14.4" x14ac:dyDescent="0.3">
      <c r="A1161" s="60">
        <v>5013039</v>
      </c>
      <c r="B1161" s="61" t="s">
        <v>4380</v>
      </c>
      <c r="C1161" s="65"/>
      <c r="D1161" s="63" t="s">
        <v>7921</v>
      </c>
      <c r="E1161" s="62">
        <v>3</v>
      </c>
    </row>
    <row r="1162" spans="1:5" ht="14.4" x14ac:dyDescent="0.3">
      <c r="A1162" s="60">
        <v>5013040</v>
      </c>
      <c r="B1162" s="61" t="s">
        <v>4381</v>
      </c>
      <c r="C1162" s="67"/>
      <c r="D1162" s="63" t="s">
        <v>7921</v>
      </c>
      <c r="E1162" s="62">
        <v>3</v>
      </c>
    </row>
    <row r="1163" spans="1:5" ht="14.4" x14ac:dyDescent="0.3">
      <c r="A1163" s="60">
        <v>5013041</v>
      </c>
      <c r="B1163" s="61" t="s">
        <v>4382</v>
      </c>
      <c r="C1163" s="67"/>
      <c r="D1163" s="63" t="s">
        <v>7921</v>
      </c>
      <c r="E1163" s="62">
        <v>3</v>
      </c>
    </row>
    <row r="1164" spans="1:5" ht="14.4" x14ac:dyDescent="0.3">
      <c r="A1164" s="60">
        <v>5013042</v>
      </c>
      <c r="B1164" s="61" t="s">
        <v>4383</v>
      </c>
      <c r="C1164" s="67"/>
      <c r="D1164" s="63" t="s">
        <v>7921</v>
      </c>
      <c r="E1164" s="62">
        <v>3</v>
      </c>
    </row>
    <row r="1165" spans="1:5" ht="14.4" x14ac:dyDescent="0.3">
      <c r="A1165" s="60">
        <v>5013043</v>
      </c>
      <c r="B1165" s="61" t="s">
        <v>4384</v>
      </c>
      <c r="C1165" s="62"/>
      <c r="D1165" s="63" t="s">
        <v>7921</v>
      </c>
      <c r="E1165" s="62">
        <v>3</v>
      </c>
    </row>
    <row r="1166" spans="1:5" ht="14.4" x14ac:dyDescent="0.3">
      <c r="A1166" s="60">
        <v>5013044</v>
      </c>
      <c r="B1166" s="61" t="s">
        <v>4385</v>
      </c>
      <c r="C1166" s="65"/>
      <c r="D1166" s="63" t="s">
        <v>7921</v>
      </c>
      <c r="E1166" s="62">
        <v>3</v>
      </c>
    </row>
    <row r="1167" spans="1:5" ht="14.4" x14ac:dyDescent="0.3">
      <c r="A1167" s="60">
        <v>5013045</v>
      </c>
      <c r="B1167" s="61" t="s">
        <v>4386</v>
      </c>
      <c r="C1167" s="65"/>
      <c r="D1167" s="63" t="s">
        <v>7921</v>
      </c>
      <c r="E1167" s="62">
        <v>3</v>
      </c>
    </row>
    <row r="1168" spans="1:5" ht="14.4" x14ac:dyDescent="0.3">
      <c r="A1168" s="60">
        <v>5013046</v>
      </c>
      <c r="B1168" s="61" t="s">
        <v>4387</v>
      </c>
      <c r="C1168" s="65"/>
      <c r="D1168" s="63" t="s">
        <v>7921</v>
      </c>
      <c r="E1168" s="62">
        <v>3</v>
      </c>
    </row>
    <row r="1169" spans="1:5" ht="14.4" x14ac:dyDescent="0.3">
      <c r="A1169" s="60">
        <v>5013047</v>
      </c>
      <c r="B1169" s="61" t="s">
        <v>4388</v>
      </c>
      <c r="C1169" s="65"/>
      <c r="D1169" s="63" t="s">
        <v>7921</v>
      </c>
      <c r="E1169" s="62">
        <v>3</v>
      </c>
    </row>
    <row r="1170" spans="1:5" ht="14.4" x14ac:dyDescent="0.3">
      <c r="A1170" s="60">
        <v>5014001</v>
      </c>
      <c r="B1170" s="61" t="s">
        <v>4389</v>
      </c>
      <c r="C1170" s="65"/>
      <c r="D1170" s="63" t="s">
        <v>7921</v>
      </c>
      <c r="E1170" s="62">
        <v>3</v>
      </c>
    </row>
    <row r="1171" spans="1:5" ht="14.4" x14ac:dyDescent="0.3">
      <c r="A1171" s="60">
        <v>5014002</v>
      </c>
      <c r="B1171" s="61" t="s">
        <v>4390</v>
      </c>
      <c r="C1171" s="65"/>
      <c r="D1171" s="63" t="s">
        <v>7921</v>
      </c>
      <c r="E1171" s="62">
        <v>3</v>
      </c>
    </row>
    <row r="1172" spans="1:5" ht="14.4" x14ac:dyDescent="0.3">
      <c r="A1172" s="60">
        <v>5014003</v>
      </c>
      <c r="B1172" s="61" t="s">
        <v>4391</v>
      </c>
      <c r="C1172" s="65"/>
      <c r="D1172" s="63" t="s">
        <v>7921</v>
      </c>
      <c r="E1172" s="62">
        <v>3</v>
      </c>
    </row>
    <row r="1173" spans="1:5" ht="14.4" x14ac:dyDescent="0.3">
      <c r="A1173" s="60">
        <v>5014004</v>
      </c>
      <c r="B1173" s="61" t="s">
        <v>4392</v>
      </c>
      <c r="C1173" s="65"/>
      <c r="D1173" s="63" t="s">
        <v>7921</v>
      </c>
      <c r="E1173" s="62">
        <v>3</v>
      </c>
    </row>
    <row r="1174" spans="1:5" ht="14.4" x14ac:dyDescent="0.3">
      <c r="A1174" s="60">
        <v>5014005</v>
      </c>
      <c r="B1174" s="61" t="s">
        <v>4393</v>
      </c>
      <c r="C1174" s="65"/>
      <c r="D1174" s="63" t="s">
        <v>7921</v>
      </c>
      <c r="E1174" s="62">
        <v>3</v>
      </c>
    </row>
    <row r="1175" spans="1:5" ht="14.4" x14ac:dyDescent="0.3">
      <c r="A1175" s="60">
        <v>5014006</v>
      </c>
      <c r="B1175" s="61" t="s">
        <v>4394</v>
      </c>
      <c r="C1175" s="65"/>
      <c r="D1175" s="63" t="s">
        <v>7921</v>
      </c>
      <c r="E1175" s="62">
        <v>3</v>
      </c>
    </row>
    <row r="1176" spans="1:5" ht="14.4" x14ac:dyDescent="0.3">
      <c r="A1176" s="60">
        <v>5014007</v>
      </c>
      <c r="B1176" s="61" t="s">
        <v>4395</v>
      </c>
      <c r="C1176" s="65"/>
      <c r="D1176" s="63" t="s">
        <v>7921</v>
      </c>
      <c r="E1176" s="62">
        <v>3</v>
      </c>
    </row>
    <row r="1177" spans="1:5" ht="14.4" x14ac:dyDescent="0.3">
      <c r="A1177" s="60">
        <v>5014008</v>
      </c>
      <c r="B1177" s="61" t="s">
        <v>4396</v>
      </c>
      <c r="C1177" s="65"/>
      <c r="D1177" s="63" t="s">
        <v>7921</v>
      </c>
      <c r="E1177" s="62">
        <v>3</v>
      </c>
    </row>
    <row r="1178" spans="1:5" ht="14.4" x14ac:dyDescent="0.3">
      <c r="A1178" s="60">
        <v>5014009</v>
      </c>
      <c r="B1178" s="61" t="s">
        <v>4397</v>
      </c>
      <c r="C1178" s="65"/>
      <c r="D1178" s="63" t="s">
        <v>7921</v>
      </c>
      <c r="E1178" s="62">
        <v>3</v>
      </c>
    </row>
    <row r="1179" spans="1:5" ht="14.4" x14ac:dyDescent="0.3">
      <c r="A1179" s="60">
        <v>5014010</v>
      </c>
      <c r="B1179" s="61" t="s">
        <v>4398</v>
      </c>
      <c r="C1179" s="65"/>
      <c r="D1179" s="63" t="s">
        <v>7921</v>
      </c>
      <c r="E1179" s="62">
        <v>3</v>
      </c>
    </row>
    <row r="1180" spans="1:5" ht="14.4" x14ac:dyDescent="0.3">
      <c r="A1180" s="60">
        <v>5014011</v>
      </c>
      <c r="B1180" s="61" t="s">
        <v>4399</v>
      </c>
      <c r="C1180" s="65"/>
      <c r="D1180" s="63" t="s">
        <v>7921</v>
      </c>
      <c r="E1180" s="62">
        <v>3</v>
      </c>
    </row>
    <row r="1181" spans="1:5" ht="14.4" x14ac:dyDescent="0.3">
      <c r="A1181" s="60">
        <v>5014012</v>
      </c>
      <c r="B1181" s="61" t="s">
        <v>4400</v>
      </c>
      <c r="C1181" s="62"/>
      <c r="D1181" s="63" t="s">
        <v>7921</v>
      </c>
      <c r="E1181" s="62">
        <v>3</v>
      </c>
    </row>
    <row r="1182" spans="1:5" ht="14.4" x14ac:dyDescent="0.3">
      <c r="A1182" s="60">
        <v>5014013</v>
      </c>
      <c r="B1182" s="61" t="s">
        <v>4401</v>
      </c>
      <c r="C1182" s="65"/>
      <c r="D1182" s="63" t="s">
        <v>7921</v>
      </c>
      <c r="E1182" s="62">
        <v>3</v>
      </c>
    </row>
    <row r="1183" spans="1:5" ht="14.4" x14ac:dyDescent="0.3">
      <c r="A1183" s="60">
        <v>5014014</v>
      </c>
      <c r="B1183" s="61" t="s">
        <v>4402</v>
      </c>
      <c r="C1183" s="65"/>
      <c r="D1183" s="63" t="s">
        <v>7921</v>
      </c>
      <c r="E1183" s="62">
        <v>3</v>
      </c>
    </row>
    <row r="1184" spans="1:5" ht="14.4" x14ac:dyDescent="0.3">
      <c r="A1184" s="60">
        <v>5014015</v>
      </c>
      <c r="B1184" s="61" t="s">
        <v>4403</v>
      </c>
      <c r="C1184" s="65"/>
      <c r="D1184" s="63" t="s">
        <v>7921</v>
      </c>
      <c r="E1184" s="62">
        <v>3</v>
      </c>
    </row>
    <row r="1185" spans="1:5" ht="14.4" x14ac:dyDescent="0.3">
      <c r="A1185" s="60">
        <v>5014016</v>
      </c>
      <c r="B1185" s="61" t="s">
        <v>4404</v>
      </c>
      <c r="C1185" s="65"/>
      <c r="D1185" s="63" t="s">
        <v>7921</v>
      </c>
      <c r="E1185" s="62">
        <v>3</v>
      </c>
    </row>
    <row r="1186" spans="1:5" ht="14.4" x14ac:dyDescent="0.3">
      <c r="A1186" s="60">
        <v>5014017</v>
      </c>
      <c r="B1186" s="61" t="s">
        <v>4405</v>
      </c>
      <c r="C1186" s="65"/>
      <c r="D1186" s="63" t="s">
        <v>7921</v>
      </c>
      <c r="E1186" s="62">
        <v>3</v>
      </c>
    </row>
    <row r="1187" spans="1:5" ht="14.4" x14ac:dyDescent="0.3">
      <c r="A1187" s="60">
        <v>5014018</v>
      </c>
      <c r="B1187" s="61" t="s">
        <v>4406</v>
      </c>
      <c r="C1187" s="65"/>
      <c r="D1187" s="63" t="s">
        <v>7921</v>
      </c>
      <c r="E1187" s="62">
        <v>3</v>
      </c>
    </row>
    <row r="1188" spans="1:5" ht="14.4" x14ac:dyDescent="0.3">
      <c r="A1188" s="60">
        <v>5014019</v>
      </c>
      <c r="B1188" s="61" t="s">
        <v>4407</v>
      </c>
      <c r="C1188" s="65"/>
      <c r="D1188" s="63" t="s">
        <v>7921</v>
      </c>
      <c r="E1188" s="62">
        <v>3</v>
      </c>
    </row>
    <row r="1189" spans="1:5" ht="14.4" x14ac:dyDescent="0.3">
      <c r="A1189" s="60">
        <v>5014020</v>
      </c>
      <c r="B1189" s="61" t="s">
        <v>4408</v>
      </c>
      <c r="C1189" s="65"/>
      <c r="D1189" s="63" t="s">
        <v>7921</v>
      </c>
      <c r="E1189" s="62">
        <v>3</v>
      </c>
    </row>
    <row r="1190" spans="1:5" ht="14.4" x14ac:dyDescent="0.3">
      <c r="A1190" s="60">
        <v>5014021</v>
      </c>
      <c r="B1190" s="61" t="s">
        <v>4409</v>
      </c>
      <c r="C1190" s="65"/>
      <c r="D1190" s="63" t="s">
        <v>7921</v>
      </c>
      <c r="E1190" s="62">
        <v>3</v>
      </c>
    </row>
    <row r="1191" spans="1:5" ht="14.4" x14ac:dyDescent="0.3">
      <c r="A1191" s="60">
        <v>5014022</v>
      </c>
      <c r="B1191" s="61" t="s">
        <v>4410</v>
      </c>
      <c r="C1191" s="65"/>
      <c r="D1191" s="63" t="s">
        <v>7921</v>
      </c>
      <c r="E1191" s="62">
        <v>3</v>
      </c>
    </row>
    <row r="1192" spans="1:5" ht="14.4" x14ac:dyDescent="0.3">
      <c r="A1192" s="60">
        <v>5015001</v>
      </c>
      <c r="B1192" s="61" t="s">
        <v>4411</v>
      </c>
      <c r="C1192" s="65"/>
      <c r="D1192" s="63" t="s">
        <v>7921</v>
      </c>
      <c r="E1192" s="62">
        <v>3</v>
      </c>
    </row>
    <row r="1193" spans="1:5" ht="14.4" x14ac:dyDescent="0.3">
      <c r="A1193" s="60">
        <v>5015002</v>
      </c>
      <c r="B1193" s="61" t="s">
        <v>4412</v>
      </c>
      <c r="C1193" s="65"/>
      <c r="D1193" s="63" t="s">
        <v>7921</v>
      </c>
      <c r="E1193" s="62">
        <v>3</v>
      </c>
    </row>
    <row r="1194" spans="1:5" ht="14.4" x14ac:dyDescent="0.3">
      <c r="A1194" s="60">
        <v>5015003</v>
      </c>
      <c r="B1194" s="61" t="s">
        <v>4413</v>
      </c>
      <c r="C1194" s="65"/>
      <c r="D1194" s="63" t="s">
        <v>7921</v>
      </c>
      <c r="E1194" s="62">
        <v>3</v>
      </c>
    </row>
    <row r="1195" spans="1:5" ht="14.4" x14ac:dyDescent="0.3">
      <c r="A1195" s="60">
        <v>5015004</v>
      </c>
      <c r="B1195" s="61" t="s">
        <v>4414</v>
      </c>
      <c r="C1195" s="65"/>
      <c r="D1195" s="63" t="s">
        <v>7921</v>
      </c>
      <c r="E1195" s="62">
        <v>3</v>
      </c>
    </row>
    <row r="1196" spans="1:5" ht="14.4" x14ac:dyDescent="0.3">
      <c r="A1196" s="60">
        <v>5015005</v>
      </c>
      <c r="B1196" s="61" t="s">
        <v>4415</v>
      </c>
      <c r="C1196" s="65"/>
      <c r="D1196" s="63" t="s">
        <v>7921</v>
      </c>
      <c r="E1196" s="62">
        <v>3</v>
      </c>
    </row>
    <row r="1197" spans="1:5" ht="14.4" x14ac:dyDescent="0.3">
      <c r="A1197" s="60">
        <v>5015006</v>
      </c>
      <c r="B1197" s="61" t="s">
        <v>4416</v>
      </c>
      <c r="C1197" s="65"/>
      <c r="D1197" s="63" t="s">
        <v>7921</v>
      </c>
      <c r="E1197" s="62">
        <v>3</v>
      </c>
    </row>
    <row r="1198" spans="1:5" ht="14.4" x14ac:dyDescent="0.3">
      <c r="A1198" s="60">
        <v>5015007</v>
      </c>
      <c r="B1198" s="61" t="s">
        <v>4417</v>
      </c>
      <c r="C1198" s="65"/>
      <c r="D1198" s="63" t="s">
        <v>7921</v>
      </c>
      <c r="E1198" s="62">
        <v>3</v>
      </c>
    </row>
    <row r="1199" spans="1:5" ht="14.4" x14ac:dyDescent="0.3">
      <c r="A1199" s="60">
        <v>5015008</v>
      </c>
      <c r="B1199" s="61" t="s">
        <v>4418</v>
      </c>
      <c r="C1199" s="65"/>
      <c r="D1199" s="63" t="s">
        <v>7921</v>
      </c>
      <c r="E1199" s="62">
        <v>3</v>
      </c>
    </row>
    <row r="1200" spans="1:5" ht="14.4" x14ac:dyDescent="0.3">
      <c r="A1200" s="60">
        <v>5015009</v>
      </c>
      <c r="B1200" s="61" t="s">
        <v>4419</v>
      </c>
      <c r="C1200" s="65"/>
      <c r="D1200" s="63" t="s">
        <v>7921</v>
      </c>
      <c r="E1200" s="62">
        <v>3</v>
      </c>
    </row>
    <row r="1201" spans="1:5" ht="14.4" x14ac:dyDescent="0.3">
      <c r="A1201" s="60">
        <v>5015010</v>
      </c>
      <c r="B1201" s="61" t="s">
        <v>4420</v>
      </c>
      <c r="C1201" s="65"/>
      <c r="D1201" s="63" t="s">
        <v>7921</v>
      </c>
      <c r="E1201" s="62">
        <v>3</v>
      </c>
    </row>
    <row r="1202" spans="1:5" ht="14.4" x14ac:dyDescent="0.3">
      <c r="A1202" s="60">
        <v>5015011</v>
      </c>
      <c r="B1202" s="61" t="s">
        <v>4421</v>
      </c>
      <c r="C1202" s="65"/>
      <c r="D1202" s="63" t="s">
        <v>7921</v>
      </c>
      <c r="E1202" s="62">
        <v>3</v>
      </c>
    </row>
    <row r="1203" spans="1:5" ht="14.4" x14ac:dyDescent="0.3">
      <c r="A1203" s="60">
        <v>5015012</v>
      </c>
      <c r="B1203" s="61" t="s">
        <v>4422</v>
      </c>
      <c r="C1203" s="65"/>
      <c r="D1203" s="63" t="s">
        <v>7921</v>
      </c>
      <c r="E1203" s="62">
        <v>3</v>
      </c>
    </row>
    <row r="1204" spans="1:5" ht="14.4" x14ac:dyDescent="0.3">
      <c r="A1204" s="60">
        <v>5015013</v>
      </c>
      <c r="B1204" s="61" t="s">
        <v>4423</v>
      </c>
      <c r="C1204" s="65"/>
      <c r="D1204" s="63" t="s">
        <v>7921</v>
      </c>
      <c r="E1204" s="62">
        <v>3</v>
      </c>
    </row>
    <row r="1205" spans="1:5" ht="14.4" x14ac:dyDescent="0.3">
      <c r="A1205" s="60">
        <v>5015014</v>
      </c>
      <c r="B1205" s="61" t="s">
        <v>4424</v>
      </c>
      <c r="C1205" s="65"/>
      <c r="D1205" s="63" t="s">
        <v>7921</v>
      </c>
      <c r="E1205" s="62">
        <v>3</v>
      </c>
    </row>
    <row r="1206" spans="1:5" ht="14.4" x14ac:dyDescent="0.3">
      <c r="A1206" s="60">
        <v>5015015</v>
      </c>
      <c r="B1206" s="61" t="s">
        <v>4425</v>
      </c>
      <c r="C1206" s="65"/>
      <c r="D1206" s="63" t="s">
        <v>7921</v>
      </c>
      <c r="E1206" s="62">
        <v>3</v>
      </c>
    </row>
    <row r="1207" spans="1:5" ht="14.4" x14ac:dyDescent="0.3">
      <c r="A1207" s="60">
        <v>5015016</v>
      </c>
      <c r="B1207" s="61" t="s">
        <v>4426</v>
      </c>
      <c r="C1207" s="65"/>
      <c r="D1207" s="63" t="s">
        <v>7921</v>
      </c>
      <c r="E1207" s="62">
        <v>3</v>
      </c>
    </row>
    <row r="1208" spans="1:5" ht="14.4" x14ac:dyDescent="0.3">
      <c r="A1208" s="60">
        <v>5015017</v>
      </c>
      <c r="B1208" s="61" t="s">
        <v>4427</v>
      </c>
      <c r="C1208" s="65"/>
      <c r="D1208" s="63" t="s">
        <v>7921</v>
      </c>
      <c r="E1208" s="62">
        <v>3</v>
      </c>
    </row>
    <row r="1209" spans="1:5" ht="14.4" x14ac:dyDescent="0.3">
      <c r="A1209" s="60">
        <v>5015018</v>
      </c>
      <c r="B1209" s="61" t="s">
        <v>4428</v>
      </c>
      <c r="C1209" s="62"/>
      <c r="D1209" s="63" t="s">
        <v>7921</v>
      </c>
      <c r="E1209" s="62">
        <v>3</v>
      </c>
    </row>
    <row r="1210" spans="1:5" ht="14.4" x14ac:dyDescent="0.3">
      <c r="A1210" s="60">
        <v>5015019</v>
      </c>
      <c r="B1210" s="61" t="s">
        <v>4429</v>
      </c>
      <c r="C1210" s="65"/>
      <c r="D1210" s="63" t="s">
        <v>7921</v>
      </c>
      <c r="E1210" s="62">
        <v>3</v>
      </c>
    </row>
    <row r="1211" spans="1:5" ht="14.4" x14ac:dyDescent="0.3">
      <c r="A1211" s="60">
        <v>5015020</v>
      </c>
      <c r="B1211" s="61" t="s">
        <v>4430</v>
      </c>
      <c r="C1211" s="65"/>
      <c r="D1211" s="63" t="s">
        <v>7921</v>
      </c>
      <c r="E1211" s="62">
        <v>3</v>
      </c>
    </row>
    <row r="1212" spans="1:5" ht="14.4" x14ac:dyDescent="0.3">
      <c r="A1212" s="60">
        <v>5015021</v>
      </c>
      <c r="B1212" s="61" t="s">
        <v>4431</v>
      </c>
      <c r="C1212" s="65"/>
      <c r="D1212" s="63" t="s">
        <v>7921</v>
      </c>
      <c r="E1212" s="62">
        <v>3</v>
      </c>
    </row>
    <row r="1213" spans="1:5" ht="14.4" x14ac:dyDescent="0.3">
      <c r="A1213" s="60">
        <v>5015022</v>
      </c>
      <c r="B1213" s="61" t="s">
        <v>4432</v>
      </c>
      <c r="C1213" s="65"/>
      <c r="D1213" s="63" t="s">
        <v>7921</v>
      </c>
      <c r="E1213" s="62">
        <v>3</v>
      </c>
    </row>
    <row r="1214" spans="1:5" ht="14.4" x14ac:dyDescent="0.3">
      <c r="A1214" s="60">
        <v>5020001</v>
      </c>
      <c r="B1214" s="61" t="s">
        <v>4433</v>
      </c>
      <c r="C1214" s="65"/>
      <c r="D1214" s="63" t="s">
        <v>7921</v>
      </c>
      <c r="E1214" s="62">
        <v>3</v>
      </c>
    </row>
    <row r="1215" spans="1:5" ht="14.4" x14ac:dyDescent="0.3">
      <c r="A1215" s="60">
        <v>5020002</v>
      </c>
      <c r="B1215" s="61" t="s">
        <v>4434</v>
      </c>
      <c r="C1215" s="65"/>
      <c r="D1215" s="63" t="s">
        <v>7921</v>
      </c>
      <c r="E1215" s="62">
        <v>3</v>
      </c>
    </row>
    <row r="1216" spans="1:5" ht="14.4" x14ac:dyDescent="0.3">
      <c r="A1216" s="60">
        <v>5020003</v>
      </c>
      <c r="B1216" s="61" t="s">
        <v>4435</v>
      </c>
      <c r="C1216" s="65"/>
      <c r="D1216" s="63" t="s">
        <v>7921</v>
      </c>
      <c r="E1216" s="62">
        <v>3</v>
      </c>
    </row>
    <row r="1217" spans="1:5" ht="14.4" x14ac:dyDescent="0.3">
      <c r="A1217" s="60">
        <v>5020004</v>
      </c>
      <c r="B1217" s="61" t="s">
        <v>4436</v>
      </c>
      <c r="C1217" s="65"/>
      <c r="D1217" s="63" t="s">
        <v>7921</v>
      </c>
      <c r="E1217" s="62">
        <v>3</v>
      </c>
    </row>
    <row r="1218" spans="1:5" ht="14.4" x14ac:dyDescent="0.3">
      <c r="A1218" s="60">
        <v>5020005</v>
      </c>
      <c r="B1218" s="61" t="s">
        <v>4437</v>
      </c>
      <c r="C1218" s="65"/>
      <c r="D1218" s="63" t="s">
        <v>7921</v>
      </c>
      <c r="E1218" s="62">
        <v>3</v>
      </c>
    </row>
    <row r="1219" spans="1:5" ht="14.4" x14ac:dyDescent="0.3">
      <c r="A1219" s="60">
        <v>5020006</v>
      </c>
      <c r="B1219" s="61" t="s">
        <v>4438</v>
      </c>
      <c r="C1219" s="65"/>
      <c r="D1219" s="63" t="s">
        <v>7921</v>
      </c>
      <c r="E1219" s="62">
        <v>3</v>
      </c>
    </row>
    <row r="1220" spans="1:5" ht="14.4" x14ac:dyDescent="0.3">
      <c r="A1220" s="60">
        <v>5020007</v>
      </c>
      <c r="B1220" s="61" t="s">
        <v>4439</v>
      </c>
      <c r="C1220" s="65"/>
      <c r="D1220" s="63" t="s">
        <v>7921</v>
      </c>
      <c r="E1220" s="62">
        <v>3</v>
      </c>
    </row>
    <row r="1221" spans="1:5" ht="14.4" x14ac:dyDescent="0.3">
      <c r="A1221" s="60">
        <v>5020008</v>
      </c>
      <c r="B1221" s="61" t="s">
        <v>4440</v>
      </c>
      <c r="C1221" s="65"/>
      <c r="D1221" s="63" t="s">
        <v>7921</v>
      </c>
      <c r="E1221" s="62">
        <v>3</v>
      </c>
    </row>
    <row r="1222" spans="1:5" ht="14.4" x14ac:dyDescent="0.3">
      <c r="A1222" s="60">
        <v>5020009</v>
      </c>
      <c r="B1222" s="61" t="s">
        <v>4441</v>
      </c>
      <c r="C1222" s="65"/>
      <c r="D1222" s="63" t="s">
        <v>7921</v>
      </c>
      <c r="E1222" s="62">
        <v>3</v>
      </c>
    </row>
    <row r="1223" spans="1:5" ht="14.4" x14ac:dyDescent="0.3">
      <c r="A1223" s="60">
        <v>5020010</v>
      </c>
      <c r="B1223" s="61" t="s">
        <v>4442</v>
      </c>
      <c r="C1223" s="65"/>
      <c r="D1223" s="63" t="s">
        <v>7921</v>
      </c>
      <c r="E1223" s="62">
        <v>3</v>
      </c>
    </row>
    <row r="1224" spans="1:5" ht="14.4" x14ac:dyDescent="0.3">
      <c r="A1224" s="60">
        <v>5020011</v>
      </c>
      <c r="B1224" s="61" t="s">
        <v>4443</v>
      </c>
      <c r="C1224" s="65"/>
      <c r="D1224" s="63" t="s">
        <v>7921</v>
      </c>
      <c r="E1224" s="62">
        <v>3</v>
      </c>
    </row>
    <row r="1225" spans="1:5" ht="14.4" x14ac:dyDescent="0.3">
      <c r="A1225" s="60">
        <v>5020012</v>
      </c>
      <c r="B1225" s="61" t="s">
        <v>4444</v>
      </c>
      <c r="C1225" s="65"/>
      <c r="D1225" s="63" t="s">
        <v>7921</v>
      </c>
      <c r="E1225" s="62">
        <v>3</v>
      </c>
    </row>
    <row r="1226" spans="1:5" ht="14.4" x14ac:dyDescent="0.3">
      <c r="A1226" s="60">
        <v>5020013</v>
      </c>
      <c r="B1226" s="61" t="s">
        <v>4445</v>
      </c>
      <c r="C1226" s="65"/>
      <c r="D1226" s="63" t="s">
        <v>7921</v>
      </c>
      <c r="E1226" s="62">
        <v>3</v>
      </c>
    </row>
    <row r="1227" spans="1:5" ht="14.4" x14ac:dyDescent="0.3">
      <c r="A1227" s="60">
        <v>5020014</v>
      </c>
      <c r="B1227" s="61" t="s">
        <v>4446</v>
      </c>
      <c r="C1227" s="65"/>
      <c r="D1227" s="63" t="s">
        <v>7921</v>
      </c>
      <c r="E1227" s="62">
        <v>3</v>
      </c>
    </row>
    <row r="1228" spans="1:5" ht="14.4" x14ac:dyDescent="0.3">
      <c r="A1228" s="60">
        <v>5020015</v>
      </c>
      <c r="B1228" s="61" t="s">
        <v>4447</v>
      </c>
      <c r="C1228" s="62"/>
      <c r="D1228" s="63" t="s">
        <v>7921</v>
      </c>
      <c r="E1228" s="62">
        <v>3</v>
      </c>
    </row>
    <row r="1229" spans="1:5" ht="14.4" x14ac:dyDescent="0.3">
      <c r="A1229" s="60">
        <v>5020016</v>
      </c>
      <c r="B1229" s="61" t="s">
        <v>4448</v>
      </c>
      <c r="C1229" s="62"/>
      <c r="D1229" s="63" t="s">
        <v>7921</v>
      </c>
      <c r="E1229" s="62">
        <v>3</v>
      </c>
    </row>
    <row r="1230" spans="1:5" ht="14.4" x14ac:dyDescent="0.3">
      <c r="A1230" s="60">
        <v>5020017</v>
      </c>
      <c r="B1230" s="61" t="s">
        <v>4449</v>
      </c>
      <c r="C1230" s="62"/>
      <c r="D1230" s="63" t="s">
        <v>7921</v>
      </c>
      <c r="E1230" s="62">
        <v>3</v>
      </c>
    </row>
    <row r="1231" spans="1:5" ht="14.4" x14ac:dyDescent="0.3">
      <c r="A1231" s="60">
        <v>5020018</v>
      </c>
      <c r="B1231" s="61" t="s">
        <v>4450</v>
      </c>
      <c r="C1231" s="65"/>
      <c r="D1231" s="63" t="s">
        <v>7921</v>
      </c>
      <c r="E1231" s="62">
        <v>3</v>
      </c>
    </row>
    <row r="1232" spans="1:5" ht="14.4" x14ac:dyDescent="0.3">
      <c r="A1232" s="60">
        <v>5020019</v>
      </c>
      <c r="B1232" s="61" t="s">
        <v>4451</v>
      </c>
      <c r="C1232" s="65"/>
      <c r="D1232" s="63" t="s">
        <v>7921</v>
      </c>
      <c r="E1232" s="62">
        <v>3</v>
      </c>
    </row>
    <row r="1233" spans="1:5" ht="14.4" x14ac:dyDescent="0.3">
      <c r="A1233" s="60">
        <v>5020020</v>
      </c>
      <c r="B1233" s="61" t="s">
        <v>4452</v>
      </c>
      <c r="C1233" s="62"/>
      <c r="D1233" s="63" t="s">
        <v>7921</v>
      </c>
      <c r="E1233" s="62">
        <v>3</v>
      </c>
    </row>
    <row r="1234" spans="1:5" ht="14.4" x14ac:dyDescent="0.3">
      <c r="A1234" s="60">
        <v>5020021</v>
      </c>
      <c r="B1234" s="61" t="s">
        <v>4453</v>
      </c>
      <c r="C1234" s="62"/>
      <c r="D1234" s="63" t="s">
        <v>7921</v>
      </c>
      <c r="E1234" s="62">
        <v>3</v>
      </c>
    </row>
    <row r="1235" spans="1:5" ht="14.4" x14ac:dyDescent="0.3">
      <c r="A1235" s="60">
        <v>5020022</v>
      </c>
      <c r="B1235" s="61" t="s">
        <v>4454</v>
      </c>
      <c r="C1235" s="62"/>
      <c r="D1235" s="63" t="s">
        <v>7921</v>
      </c>
      <c r="E1235" s="62">
        <v>3</v>
      </c>
    </row>
    <row r="1236" spans="1:5" ht="14.4" x14ac:dyDescent="0.3">
      <c r="A1236" s="60">
        <v>5020023</v>
      </c>
      <c r="B1236" s="61" t="s">
        <v>4455</v>
      </c>
      <c r="C1236" s="65"/>
      <c r="D1236" s="63" t="s">
        <v>7921</v>
      </c>
      <c r="E1236" s="62">
        <v>3</v>
      </c>
    </row>
    <row r="1237" spans="1:5" ht="14.4" x14ac:dyDescent="0.3">
      <c r="A1237" s="60">
        <v>5020024</v>
      </c>
      <c r="B1237" s="61" t="s">
        <v>4456</v>
      </c>
      <c r="C1237" s="65"/>
      <c r="D1237" s="63" t="s">
        <v>7921</v>
      </c>
      <c r="E1237" s="62">
        <v>3</v>
      </c>
    </row>
    <row r="1238" spans="1:5" ht="14.4" x14ac:dyDescent="0.3">
      <c r="A1238" s="60">
        <v>5020025</v>
      </c>
      <c r="B1238" s="61" t="s">
        <v>4457</v>
      </c>
      <c r="C1238" s="65"/>
      <c r="D1238" s="63" t="s">
        <v>7921</v>
      </c>
      <c r="E1238" s="62">
        <v>3</v>
      </c>
    </row>
    <row r="1239" spans="1:5" ht="14.4" x14ac:dyDescent="0.3">
      <c r="A1239" s="60">
        <v>5020026</v>
      </c>
      <c r="B1239" s="61" t="s">
        <v>4458</v>
      </c>
      <c r="C1239" s="65"/>
      <c r="D1239" s="63" t="s">
        <v>7921</v>
      </c>
      <c r="E1239" s="62">
        <v>3</v>
      </c>
    </row>
    <row r="1240" spans="1:5" ht="14.4" x14ac:dyDescent="0.3">
      <c r="A1240" s="60">
        <v>5020027</v>
      </c>
      <c r="B1240" s="61" t="s">
        <v>4459</v>
      </c>
      <c r="C1240" s="65"/>
      <c r="D1240" s="63" t="s">
        <v>7921</v>
      </c>
      <c r="E1240" s="62">
        <v>3</v>
      </c>
    </row>
    <row r="1241" spans="1:5" ht="14.4" x14ac:dyDescent="0.3">
      <c r="A1241" s="60">
        <v>5020028</v>
      </c>
      <c r="B1241" s="61" t="s">
        <v>4460</v>
      </c>
      <c r="C1241" s="65"/>
      <c r="D1241" s="63" t="s">
        <v>7921</v>
      </c>
      <c r="E1241" s="62">
        <v>3</v>
      </c>
    </row>
    <row r="1242" spans="1:5" ht="14.4" x14ac:dyDescent="0.3">
      <c r="A1242" s="60">
        <v>5020029</v>
      </c>
      <c r="B1242" s="61" t="s">
        <v>4461</v>
      </c>
      <c r="C1242" s="65"/>
      <c r="D1242" s="63" t="s">
        <v>7921</v>
      </c>
      <c r="E1242" s="62">
        <v>3</v>
      </c>
    </row>
    <row r="1243" spans="1:5" ht="14.4" x14ac:dyDescent="0.3">
      <c r="A1243" s="60">
        <v>5020030</v>
      </c>
      <c r="B1243" s="61" t="s">
        <v>4462</v>
      </c>
      <c r="C1243" s="65"/>
      <c r="D1243" s="63" t="s">
        <v>7921</v>
      </c>
      <c r="E1243" s="62">
        <v>3</v>
      </c>
    </row>
    <row r="1244" spans="1:5" ht="14.4" x14ac:dyDescent="0.3">
      <c r="A1244" s="60">
        <v>5020031</v>
      </c>
      <c r="B1244" s="61" t="s">
        <v>4463</v>
      </c>
      <c r="C1244" s="65"/>
      <c r="D1244" s="63" t="s">
        <v>7921</v>
      </c>
      <c r="E1244" s="62">
        <v>3</v>
      </c>
    </row>
    <row r="1245" spans="1:5" ht="14.4" x14ac:dyDescent="0.3">
      <c r="A1245" s="60">
        <v>5020032</v>
      </c>
      <c r="B1245" s="61" t="s">
        <v>4464</v>
      </c>
      <c r="C1245" s="65"/>
      <c r="D1245" s="63" t="s">
        <v>7921</v>
      </c>
      <c r="E1245" s="62">
        <v>3</v>
      </c>
    </row>
    <row r="1246" spans="1:5" ht="14.4" x14ac:dyDescent="0.3">
      <c r="A1246" s="60">
        <v>5020033</v>
      </c>
      <c r="B1246" s="61" t="s">
        <v>4465</v>
      </c>
      <c r="C1246" s="65"/>
      <c r="D1246" s="63" t="s">
        <v>7921</v>
      </c>
      <c r="E1246" s="62">
        <v>3</v>
      </c>
    </row>
    <row r="1247" spans="1:5" ht="14.4" x14ac:dyDescent="0.3">
      <c r="A1247" s="60">
        <v>5020034</v>
      </c>
      <c r="B1247" s="61" t="s">
        <v>4466</v>
      </c>
      <c r="C1247" s="65"/>
      <c r="D1247" s="63" t="s">
        <v>7921</v>
      </c>
      <c r="E1247" s="62">
        <v>3</v>
      </c>
    </row>
    <row r="1248" spans="1:5" ht="14.4" x14ac:dyDescent="0.3">
      <c r="A1248" s="60">
        <v>5020040</v>
      </c>
      <c r="B1248" s="61" t="s">
        <v>4467</v>
      </c>
      <c r="C1248" s="65"/>
      <c r="D1248" s="63" t="s">
        <v>7921</v>
      </c>
      <c r="E1248" s="62">
        <v>3</v>
      </c>
    </row>
    <row r="1249" spans="1:5" ht="14.4" x14ac:dyDescent="0.3">
      <c r="A1249" s="60">
        <v>5020041</v>
      </c>
      <c r="B1249" s="61" t="s">
        <v>4468</v>
      </c>
      <c r="C1249" s="65"/>
      <c r="D1249" s="63" t="s">
        <v>7921</v>
      </c>
      <c r="E1249" s="62">
        <v>3</v>
      </c>
    </row>
    <row r="1250" spans="1:5" ht="14.4" x14ac:dyDescent="0.3">
      <c r="A1250" s="60">
        <v>5021001</v>
      </c>
      <c r="B1250" s="61" t="s">
        <v>4469</v>
      </c>
      <c r="C1250" s="65"/>
      <c r="D1250" s="63" t="s">
        <v>7921</v>
      </c>
      <c r="E1250" s="62">
        <v>3</v>
      </c>
    </row>
    <row r="1251" spans="1:5" ht="14.4" x14ac:dyDescent="0.3">
      <c r="A1251" s="60">
        <v>5021002</v>
      </c>
      <c r="B1251" s="61" t="s">
        <v>4470</v>
      </c>
      <c r="C1251" s="65"/>
      <c r="D1251" s="63" t="s">
        <v>7921</v>
      </c>
      <c r="E1251" s="62">
        <v>3</v>
      </c>
    </row>
    <row r="1252" spans="1:5" ht="14.4" x14ac:dyDescent="0.3">
      <c r="A1252" s="60">
        <v>5021003</v>
      </c>
      <c r="B1252" s="61" t="s">
        <v>4471</v>
      </c>
      <c r="C1252" s="65"/>
      <c r="D1252" s="63" t="s">
        <v>7921</v>
      </c>
      <c r="E1252" s="62">
        <v>3</v>
      </c>
    </row>
    <row r="1253" spans="1:5" ht="14.4" x14ac:dyDescent="0.3">
      <c r="A1253" s="60">
        <v>5021004</v>
      </c>
      <c r="B1253" s="61" t="s">
        <v>4472</v>
      </c>
      <c r="C1253" s="65"/>
      <c r="D1253" s="63" t="s">
        <v>7921</v>
      </c>
      <c r="E1253" s="62">
        <v>3</v>
      </c>
    </row>
    <row r="1254" spans="1:5" ht="14.4" x14ac:dyDescent="0.3">
      <c r="A1254" s="60">
        <v>5021005</v>
      </c>
      <c r="B1254" s="61" t="s">
        <v>4473</v>
      </c>
      <c r="C1254" s="65"/>
      <c r="D1254" s="63" t="s">
        <v>7921</v>
      </c>
      <c r="E1254" s="62">
        <v>3</v>
      </c>
    </row>
    <row r="1255" spans="1:5" ht="14.4" x14ac:dyDescent="0.3">
      <c r="A1255" s="60">
        <v>5021006</v>
      </c>
      <c r="B1255" s="61" t="s">
        <v>4474</v>
      </c>
      <c r="C1255" s="65"/>
      <c r="D1255" s="63" t="s">
        <v>7921</v>
      </c>
      <c r="E1255" s="62">
        <v>3</v>
      </c>
    </row>
    <row r="1256" spans="1:5" ht="14.4" x14ac:dyDescent="0.3">
      <c r="A1256" s="60">
        <v>5021007</v>
      </c>
      <c r="B1256" s="61" t="s">
        <v>4475</v>
      </c>
      <c r="C1256" s="65"/>
      <c r="D1256" s="63" t="s">
        <v>7921</v>
      </c>
      <c r="E1256" s="62">
        <v>3</v>
      </c>
    </row>
    <row r="1257" spans="1:5" ht="14.4" x14ac:dyDescent="0.3">
      <c r="A1257" s="60">
        <v>5021008</v>
      </c>
      <c r="B1257" s="61" t="s">
        <v>4476</v>
      </c>
      <c r="C1257" s="65"/>
      <c r="D1257" s="63" t="s">
        <v>7921</v>
      </c>
      <c r="E1257" s="62">
        <v>3</v>
      </c>
    </row>
    <row r="1258" spans="1:5" ht="14.4" x14ac:dyDescent="0.3">
      <c r="A1258" s="60">
        <v>5021009</v>
      </c>
      <c r="B1258" s="61" t="s">
        <v>4477</v>
      </c>
      <c r="C1258" s="65"/>
      <c r="D1258" s="63" t="s">
        <v>7921</v>
      </c>
      <c r="E1258" s="62">
        <v>3</v>
      </c>
    </row>
    <row r="1259" spans="1:5" ht="14.4" x14ac:dyDescent="0.3">
      <c r="A1259" s="60">
        <v>5021010</v>
      </c>
      <c r="B1259" s="61" t="s">
        <v>4478</v>
      </c>
      <c r="C1259" s="65"/>
      <c r="D1259" s="63" t="s">
        <v>7921</v>
      </c>
      <c r="E1259" s="62">
        <v>3</v>
      </c>
    </row>
    <row r="1260" spans="1:5" ht="14.4" x14ac:dyDescent="0.3">
      <c r="A1260" s="60">
        <v>5021011</v>
      </c>
      <c r="B1260" s="61" t="s">
        <v>4479</v>
      </c>
      <c r="C1260" s="65"/>
      <c r="D1260" s="63" t="s">
        <v>7921</v>
      </c>
      <c r="E1260" s="62">
        <v>3</v>
      </c>
    </row>
    <row r="1261" spans="1:5" ht="14.4" x14ac:dyDescent="0.3">
      <c r="A1261" s="60">
        <v>5021012</v>
      </c>
      <c r="B1261" s="61" t="s">
        <v>4480</v>
      </c>
      <c r="C1261" s="65"/>
      <c r="D1261" s="63" t="s">
        <v>7921</v>
      </c>
      <c r="E1261" s="62">
        <v>3</v>
      </c>
    </row>
    <row r="1262" spans="1:5" ht="14.4" x14ac:dyDescent="0.3">
      <c r="A1262" s="60">
        <v>5021013</v>
      </c>
      <c r="B1262" s="61" t="s">
        <v>4481</v>
      </c>
      <c r="C1262" s="65"/>
      <c r="D1262" s="63" t="s">
        <v>7921</v>
      </c>
      <c r="E1262" s="62">
        <v>3</v>
      </c>
    </row>
    <row r="1263" spans="1:5" ht="14.4" x14ac:dyDescent="0.3">
      <c r="A1263" s="60">
        <v>5021014</v>
      </c>
      <c r="B1263" s="61" t="s">
        <v>4482</v>
      </c>
      <c r="C1263" s="65"/>
      <c r="D1263" s="63" t="s">
        <v>7921</v>
      </c>
      <c r="E1263" s="62">
        <v>3</v>
      </c>
    </row>
    <row r="1264" spans="1:5" ht="14.4" x14ac:dyDescent="0.3">
      <c r="A1264" s="60">
        <v>5021015</v>
      </c>
      <c r="B1264" s="61" t="s">
        <v>4483</v>
      </c>
      <c r="C1264" s="65"/>
      <c r="D1264" s="63" t="s">
        <v>7921</v>
      </c>
      <c r="E1264" s="62">
        <v>3</v>
      </c>
    </row>
    <row r="1265" spans="1:5" ht="14.4" x14ac:dyDescent="0.3">
      <c r="A1265" s="60">
        <v>5021016</v>
      </c>
      <c r="B1265" s="61" t="s">
        <v>4484</v>
      </c>
      <c r="C1265" s="65"/>
      <c r="D1265" s="63" t="s">
        <v>7921</v>
      </c>
      <c r="E1265" s="62">
        <v>3</v>
      </c>
    </row>
    <row r="1266" spans="1:5" ht="14.4" x14ac:dyDescent="0.3">
      <c r="A1266" s="60">
        <v>5021017</v>
      </c>
      <c r="B1266" s="61" t="s">
        <v>4485</v>
      </c>
      <c r="C1266" s="65"/>
      <c r="D1266" s="63" t="s">
        <v>7921</v>
      </c>
      <c r="E1266" s="62">
        <v>3</v>
      </c>
    </row>
    <row r="1267" spans="1:5" ht="14.4" x14ac:dyDescent="0.3">
      <c r="A1267" s="60">
        <v>5021018</v>
      </c>
      <c r="B1267" s="61" t="s">
        <v>4486</v>
      </c>
      <c r="C1267" s="65"/>
      <c r="D1267" s="63" t="s">
        <v>7921</v>
      </c>
      <c r="E1267" s="62">
        <v>3</v>
      </c>
    </row>
    <row r="1268" spans="1:5" ht="14.4" x14ac:dyDescent="0.3">
      <c r="A1268" s="60">
        <v>5021019</v>
      </c>
      <c r="B1268" s="61" t="s">
        <v>4487</v>
      </c>
      <c r="C1268" s="65"/>
      <c r="D1268" s="63" t="s">
        <v>7921</v>
      </c>
      <c r="E1268" s="62">
        <v>3</v>
      </c>
    </row>
    <row r="1269" spans="1:5" ht="14.4" x14ac:dyDescent="0.3">
      <c r="A1269" s="60">
        <v>5021020</v>
      </c>
      <c r="B1269" s="61" t="s">
        <v>4488</v>
      </c>
      <c r="C1269" s="65"/>
      <c r="D1269" s="63" t="s">
        <v>7921</v>
      </c>
      <c r="E1269" s="62">
        <v>3</v>
      </c>
    </row>
    <row r="1270" spans="1:5" ht="14.4" x14ac:dyDescent="0.3">
      <c r="A1270" s="60">
        <v>5021021</v>
      </c>
      <c r="B1270" s="61" t="s">
        <v>4489</v>
      </c>
      <c r="C1270" s="65"/>
      <c r="D1270" s="63" t="s">
        <v>7921</v>
      </c>
      <c r="E1270" s="62">
        <v>3</v>
      </c>
    </row>
    <row r="1271" spans="1:5" ht="14.4" x14ac:dyDescent="0.3">
      <c r="A1271" s="60">
        <v>5021022</v>
      </c>
      <c r="B1271" s="61" t="s">
        <v>4490</v>
      </c>
      <c r="C1271" s="65"/>
      <c r="D1271" s="63" t="s">
        <v>7921</v>
      </c>
      <c r="E1271" s="62">
        <v>3</v>
      </c>
    </row>
    <row r="1272" spans="1:5" ht="14.4" x14ac:dyDescent="0.3">
      <c r="A1272" s="60">
        <v>5021023</v>
      </c>
      <c r="B1272" s="61" t="s">
        <v>4491</v>
      </c>
      <c r="C1272" s="62"/>
      <c r="D1272" s="63" t="s">
        <v>7921</v>
      </c>
      <c r="E1272" s="62">
        <v>3</v>
      </c>
    </row>
    <row r="1273" spans="1:5" ht="14.4" x14ac:dyDescent="0.3">
      <c r="A1273" s="60">
        <v>5021024</v>
      </c>
      <c r="B1273" s="61" t="s">
        <v>4492</v>
      </c>
      <c r="C1273" s="62"/>
      <c r="D1273" s="63" t="s">
        <v>7921</v>
      </c>
      <c r="E1273" s="62">
        <v>3</v>
      </c>
    </row>
    <row r="1274" spans="1:5" ht="14.4" x14ac:dyDescent="0.3">
      <c r="A1274" s="60">
        <v>5021025</v>
      </c>
      <c r="B1274" s="61" t="s">
        <v>4493</v>
      </c>
      <c r="C1274" s="62"/>
      <c r="D1274" s="63" t="s">
        <v>7921</v>
      </c>
      <c r="E1274" s="62">
        <v>3</v>
      </c>
    </row>
    <row r="1275" spans="1:5" ht="14.4" x14ac:dyDescent="0.3">
      <c r="A1275" s="60">
        <v>5022001</v>
      </c>
      <c r="B1275" s="61" t="s">
        <v>4494</v>
      </c>
      <c r="C1275" s="62"/>
      <c r="D1275" s="63" t="s">
        <v>7921</v>
      </c>
      <c r="E1275" s="62">
        <v>3</v>
      </c>
    </row>
    <row r="1276" spans="1:5" ht="14.4" x14ac:dyDescent="0.3">
      <c r="A1276" s="60">
        <v>5022002</v>
      </c>
      <c r="B1276" s="61" t="s">
        <v>4495</v>
      </c>
      <c r="C1276" s="62"/>
      <c r="D1276" s="63" t="s">
        <v>7921</v>
      </c>
      <c r="E1276" s="62">
        <v>3</v>
      </c>
    </row>
    <row r="1277" spans="1:5" ht="14.4" x14ac:dyDescent="0.3">
      <c r="A1277" s="60">
        <v>5022003</v>
      </c>
      <c r="B1277" s="61" t="s">
        <v>4496</v>
      </c>
      <c r="C1277" s="62"/>
      <c r="D1277" s="63" t="s">
        <v>7921</v>
      </c>
      <c r="E1277" s="62">
        <v>3</v>
      </c>
    </row>
    <row r="1278" spans="1:5" ht="14.4" x14ac:dyDescent="0.3">
      <c r="A1278" s="60">
        <v>5022004</v>
      </c>
      <c r="B1278" s="61" t="s">
        <v>4497</v>
      </c>
      <c r="C1278" s="62"/>
      <c r="D1278" s="63" t="s">
        <v>7921</v>
      </c>
      <c r="E1278" s="62">
        <v>3</v>
      </c>
    </row>
    <row r="1279" spans="1:5" ht="14.4" x14ac:dyDescent="0.3">
      <c r="A1279" s="60">
        <v>5022005</v>
      </c>
      <c r="B1279" s="61" t="s">
        <v>4498</v>
      </c>
      <c r="C1279" s="62"/>
      <c r="D1279" s="63" t="s">
        <v>7921</v>
      </c>
      <c r="E1279" s="62">
        <v>3</v>
      </c>
    </row>
    <row r="1280" spans="1:5" ht="14.4" x14ac:dyDescent="0.3">
      <c r="A1280" s="60">
        <v>5022006</v>
      </c>
      <c r="B1280" s="61" t="s">
        <v>4499</v>
      </c>
      <c r="C1280" s="62"/>
      <c r="D1280" s="63" t="s">
        <v>7921</v>
      </c>
      <c r="E1280" s="62">
        <v>3</v>
      </c>
    </row>
    <row r="1281" spans="1:5" ht="14.4" x14ac:dyDescent="0.3">
      <c r="A1281" s="60">
        <v>5022007</v>
      </c>
      <c r="B1281" s="61" t="s">
        <v>4500</v>
      </c>
      <c r="C1281" s="62"/>
      <c r="D1281" s="63" t="s">
        <v>7921</v>
      </c>
      <c r="E1281" s="62">
        <v>3</v>
      </c>
    </row>
    <row r="1282" spans="1:5" ht="14.4" x14ac:dyDescent="0.3">
      <c r="A1282" s="60">
        <v>5022008</v>
      </c>
      <c r="B1282" s="61" t="s">
        <v>4501</v>
      </c>
      <c r="C1282" s="62"/>
      <c r="D1282" s="63" t="s">
        <v>7921</v>
      </c>
      <c r="E1282" s="62">
        <v>3</v>
      </c>
    </row>
    <row r="1283" spans="1:5" ht="14.4" x14ac:dyDescent="0.3">
      <c r="A1283" s="60">
        <v>5022009</v>
      </c>
      <c r="B1283" s="61" t="s">
        <v>4502</v>
      </c>
      <c r="C1283" s="62"/>
      <c r="D1283" s="63" t="s">
        <v>7921</v>
      </c>
      <c r="E1283" s="62">
        <v>3</v>
      </c>
    </row>
    <row r="1284" spans="1:5" ht="14.4" x14ac:dyDescent="0.3">
      <c r="A1284" s="60">
        <v>5022010</v>
      </c>
      <c r="B1284" s="61" t="s">
        <v>4503</v>
      </c>
      <c r="C1284" s="62"/>
      <c r="D1284" s="63" t="s">
        <v>7921</v>
      </c>
      <c r="E1284" s="62">
        <v>3</v>
      </c>
    </row>
    <row r="1285" spans="1:5" ht="14.4" x14ac:dyDescent="0.3">
      <c r="A1285" s="60">
        <v>5022011</v>
      </c>
      <c r="B1285" s="61" t="s">
        <v>4504</v>
      </c>
      <c r="C1285" s="62"/>
      <c r="D1285" s="63" t="s">
        <v>7921</v>
      </c>
      <c r="E1285" s="62">
        <v>3</v>
      </c>
    </row>
    <row r="1286" spans="1:5" ht="14.4" x14ac:dyDescent="0.3">
      <c r="A1286" s="60">
        <v>5022012</v>
      </c>
      <c r="B1286" s="61" t="s">
        <v>4505</v>
      </c>
      <c r="C1286" s="62"/>
      <c r="D1286" s="63" t="s">
        <v>7921</v>
      </c>
      <c r="E1286" s="62">
        <v>3</v>
      </c>
    </row>
    <row r="1287" spans="1:5" ht="14.4" x14ac:dyDescent="0.3">
      <c r="A1287" s="60">
        <v>5022013</v>
      </c>
      <c r="B1287" s="61" t="s">
        <v>4506</v>
      </c>
      <c r="C1287" s="62"/>
      <c r="D1287" s="63" t="s">
        <v>7921</v>
      </c>
      <c r="E1287" s="62">
        <v>3</v>
      </c>
    </row>
    <row r="1288" spans="1:5" ht="14.4" x14ac:dyDescent="0.3">
      <c r="A1288" s="60">
        <v>5022014</v>
      </c>
      <c r="B1288" s="61" t="s">
        <v>4507</v>
      </c>
      <c r="C1288" s="62"/>
      <c r="D1288" s="63" t="s">
        <v>7921</v>
      </c>
      <c r="E1288" s="62">
        <v>3</v>
      </c>
    </row>
    <row r="1289" spans="1:5" ht="14.4" x14ac:dyDescent="0.3">
      <c r="A1289" s="60">
        <v>5022015</v>
      </c>
      <c r="B1289" s="61" t="s">
        <v>4508</v>
      </c>
      <c r="C1289" s="62"/>
      <c r="D1289" s="63" t="s">
        <v>7921</v>
      </c>
      <c r="E1289" s="62">
        <v>3</v>
      </c>
    </row>
    <row r="1290" spans="1:5" ht="14.4" x14ac:dyDescent="0.3">
      <c r="A1290" s="60">
        <v>5022016</v>
      </c>
      <c r="B1290" s="61" t="s">
        <v>4509</v>
      </c>
      <c r="C1290" s="62"/>
      <c r="D1290" s="63" t="s">
        <v>7921</v>
      </c>
      <c r="E1290" s="62">
        <v>3</v>
      </c>
    </row>
    <row r="1291" spans="1:5" ht="14.4" x14ac:dyDescent="0.3">
      <c r="A1291" s="60">
        <v>5022017</v>
      </c>
      <c r="B1291" s="61" t="s">
        <v>4510</v>
      </c>
      <c r="C1291" s="62"/>
      <c r="D1291" s="63" t="s">
        <v>7921</v>
      </c>
      <c r="E1291" s="62">
        <v>3</v>
      </c>
    </row>
    <row r="1292" spans="1:5" ht="14.4" x14ac:dyDescent="0.3">
      <c r="A1292" s="60">
        <v>5022018</v>
      </c>
      <c r="B1292" s="61" t="s">
        <v>4511</v>
      </c>
      <c r="C1292" s="62"/>
      <c r="D1292" s="63" t="s">
        <v>7921</v>
      </c>
      <c r="E1292" s="62">
        <v>3</v>
      </c>
    </row>
    <row r="1293" spans="1:5" ht="14.4" x14ac:dyDescent="0.3">
      <c r="A1293" s="60">
        <v>5022019</v>
      </c>
      <c r="B1293" s="61" t="s">
        <v>4512</v>
      </c>
      <c r="C1293" s="62"/>
      <c r="D1293" s="63" t="s">
        <v>7921</v>
      </c>
      <c r="E1293" s="62">
        <v>3</v>
      </c>
    </row>
    <row r="1294" spans="1:5" ht="14.4" x14ac:dyDescent="0.3">
      <c r="A1294" s="60">
        <v>5022020</v>
      </c>
      <c r="B1294" s="61" t="s">
        <v>4513</v>
      </c>
      <c r="C1294" s="62"/>
      <c r="D1294" s="63" t="s">
        <v>7921</v>
      </c>
      <c r="E1294" s="62">
        <v>3</v>
      </c>
    </row>
    <row r="1295" spans="1:5" ht="14.4" x14ac:dyDescent="0.3">
      <c r="A1295" s="60">
        <v>5022023</v>
      </c>
      <c r="B1295" s="61" t="s">
        <v>4514</v>
      </c>
      <c r="C1295" s="62"/>
      <c r="D1295" s="63" t="s">
        <v>7921</v>
      </c>
      <c r="E1295" s="62">
        <v>3</v>
      </c>
    </row>
    <row r="1296" spans="1:5" ht="14.4" x14ac:dyDescent="0.3">
      <c r="A1296" s="60">
        <v>5022024</v>
      </c>
      <c r="B1296" s="61" t="s">
        <v>4515</v>
      </c>
      <c r="C1296" s="62"/>
      <c r="D1296" s="63" t="s">
        <v>7921</v>
      </c>
      <c r="E1296" s="62">
        <v>3</v>
      </c>
    </row>
    <row r="1297" spans="1:5" ht="14.4" x14ac:dyDescent="0.3">
      <c r="A1297" s="60">
        <v>5022025</v>
      </c>
      <c r="B1297" s="61" t="s">
        <v>4516</v>
      </c>
      <c r="C1297" s="62"/>
      <c r="D1297" s="63" t="s">
        <v>7921</v>
      </c>
      <c r="E1297" s="62">
        <v>3</v>
      </c>
    </row>
    <row r="1298" spans="1:5" ht="14.4" x14ac:dyDescent="0.3">
      <c r="A1298" s="60">
        <v>5022026</v>
      </c>
      <c r="B1298" s="61" t="s">
        <v>4517</v>
      </c>
      <c r="C1298" s="62"/>
      <c r="D1298" s="63" t="s">
        <v>7921</v>
      </c>
      <c r="E1298" s="62">
        <v>3</v>
      </c>
    </row>
    <row r="1299" spans="1:5" ht="14.4" x14ac:dyDescent="0.3">
      <c r="A1299" s="60">
        <v>5022027</v>
      </c>
      <c r="B1299" s="61" t="s">
        <v>4518</v>
      </c>
      <c r="C1299" s="62"/>
      <c r="D1299" s="63" t="s">
        <v>7921</v>
      </c>
      <c r="E1299" s="62">
        <v>3</v>
      </c>
    </row>
    <row r="1300" spans="1:5" ht="14.4" x14ac:dyDescent="0.3">
      <c r="A1300" s="60">
        <v>5022028</v>
      </c>
      <c r="B1300" s="61" t="s">
        <v>4519</v>
      </c>
      <c r="C1300" s="62"/>
      <c r="D1300" s="63" t="s">
        <v>7921</v>
      </c>
      <c r="E1300" s="62">
        <v>3</v>
      </c>
    </row>
    <row r="1301" spans="1:5" ht="14.4" x14ac:dyDescent="0.3">
      <c r="A1301" s="60">
        <v>5022029</v>
      </c>
      <c r="B1301" s="61" t="s">
        <v>4520</v>
      </c>
      <c r="C1301" s="62"/>
      <c r="D1301" s="63" t="s">
        <v>7921</v>
      </c>
      <c r="E1301" s="62">
        <v>3</v>
      </c>
    </row>
    <row r="1302" spans="1:5" ht="14.4" x14ac:dyDescent="0.3">
      <c r="A1302" s="60">
        <v>5022030</v>
      </c>
      <c r="B1302" s="61" t="s">
        <v>4521</v>
      </c>
      <c r="C1302" s="62"/>
      <c r="D1302" s="63" t="s">
        <v>7921</v>
      </c>
      <c r="E1302" s="62">
        <v>3</v>
      </c>
    </row>
    <row r="1303" spans="1:5" ht="14.4" x14ac:dyDescent="0.3">
      <c r="A1303" s="60">
        <v>5023001</v>
      </c>
      <c r="B1303" s="61" t="s">
        <v>4522</v>
      </c>
      <c r="C1303" s="62"/>
      <c r="D1303" s="63" t="s">
        <v>7921</v>
      </c>
      <c r="E1303" s="62">
        <v>3</v>
      </c>
    </row>
    <row r="1304" spans="1:5" ht="14.4" x14ac:dyDescent="0.3">
      <c r="A1304" s="60">
        <v>5023002</v>
      </c>
      <c r="B1304" s="61" t="s">
        <v>4523</v>
      </c>
      <c r="C1304" s="62"/>
      <c r="D1304" s="63" t="s">
        <v>7921</v>
      </c>
      <c r="E1304" s="62">
        <v>3</v>
      </c>
    </row>
    <row r="1305" spans="1:5" ht="14.4" x14ac:dyDescent="0.3">
      <c r="A1305" s="60">
        <v>5023003</v>
      </c>
      <c r="B1305" s="61" t="s">
        <v>4524</v>
      </c>
      <c r="C1305" s="62"/>
      <c r="D1305" s="63" t="s">
        <v>7921</v>
      </c>
      <c r="E1305" s="62">
        <v>3</v>
      </c>
    </row>
    <row r="1306" spans="1:5" ht="14.4" x14ac:dyDescent="0.3">
      <c r="A1306" s="60">
        <v>5023004</v>
      </c>
      <c r="B1306" s="61" t="s">
        <v>4525</v>
      </c>
      <c r="C1306" s="62"/>
      <c r="D1306" s="63" t="s">
        <v>7921</v>
      </c>
      <c r="E1306" s="62">
        <v>3</v>
      </c>
    </row>
    <row r="1307" spans="1:5" ht="14.4" x14ac:dyDescent="0.3">
      <c r="A1307" s="60">
        <v>5023005</v>
      </c>
      <c r="B1307" s="61" t="s">
        <v>4526</v>
      </c>
      <c r="C1307" s="62"/>
      <c r="D1307" s="63" t="s">
        <v>7921</v>
      </c>
      <c r="E1307" s="62">
        <v>3</v>
      </c>
    </row>
    <row r="1308" spans="1:5" ht="14.4" x14ac:dyDescent="0.3">
      <c r="A1308" s="60">
        <v>5023006</v>
      </c>
      <c r="B1308" s="61" t="s">
        <v>4527</v>
      </c>
      <c r="C1308" s="62"/>
      <c r="D1308" s="63" t="s">
        <v>7921</v>
      </c>
      <c r="E1308" s="62">
        <v>3</v>
      </c>
    </row>
    <row r="1309" spans="1:5" ht="14.4" x14ac:dyDescent="0.3">
      <c r="A1309" s="60">
        <v>5023007</v>
      </c>
      <c r="B1309" s="61" t="s">
        <v>4528</v>
      </c>
      <c r="C1309" s="62"/>
      <c r="D1309" s="63" t="s">
        <v>7921</v>
      </c>
      <c r="E1309" s="62">
        <v>3</v>
      </c>
    </row>
    <row r="1310" spans="1:5" ht="14.4" x14ac:dyDescent="0.3">
      <c r="A1310" s="60">
        <v>5023008</v>
      </c>
      <c r="B1310" s="61" t="s">
        <v>4529</v>
      </c>
      <c r="C1310" s="62"/>
      <c r="D1310" s="63" t="s">
        <v>7921</v>
      </c>
      <c r="E1310" s="62">
        <v>3</v>
      </c>
    </row>
    <row r="1311" spans="1:5" ht="14.4" x14ac:dyDescent="0.3">
      <c r="A1311" s="60">
        <v>5023009</v>
      </c>
      <c r="B1311" s="61" t="s">
        <v>4530</v>
      </c>
      <c r="C1311" s="62"/>
      <c r="D1311" s="63" t="s">
        <v>7921</v>
      </c>
      <c r="E1311" s="62">
        <v>3</v>
      </c>
    </row>
    <row r="1312" spans="1:5" ht="14.4" x14ac:dyDescent="0.3">
      <c r="A1312" s="60">
        <v>5023010</v>
      </c>
      <c r="B1312" s="61" t="s">
        <v>4531</v>
      </c>
      <c r="C1312" s="62"/>
      <c r="D1312" s="63" t="s">
        <v>7921</v>
      </c>
      <c r="E1312" s="62">
        <v>3</v>
      </c>
    </row>
    <row r="1313" spans="1:5" ht="14.4" x14ac:dyDescent="0.3">
      <c r="A1313" s="60">
        <v>5023011</v>
      </c>
      <c r="B1313" s="61" t="s">
        <v>4532</v>
      </c>
      <c r="C1313" s="62"/>
      <c r="D1313" s="63" t="s">
        <v>7921</v>
      </c>
      <c r="E1313" s="62">
        <v>3</v>
      </c>
    </row>
    <row r="1314" spans="1:5" ht="14.4" x14ac:dyDescent="0.3">
      <c r="A1314" s="60">
        <v>5023012</v>
      </c>
      <c r="B1314" s="61" t="s">
        <v>4533</v>
      </c>
      <c r="C1314" s="62"/>
      <c r="D1314" s="63" t="s">
        <v>7921</v>
      </c>
      <c r="E1314" s="62">
        <v>3</v>
      </c>
    </row>
    <row r="1315" spans="1:5" ht="14.4" x14ac:dyDescent="0.3">
      <c r="A1315" s="60">
        <v>5024001</v>
      </c>
      <c r="B1315" s="61" t="s">
        <v>4534</v>
      </c>
      <c r="C1315" s="62"/>
      <c r="D1315" s="63" t="s">
        <v>7921</v>
      </c>
      <c r="E1315" s="62">
        <v>3</v>
      </c>
    </row>
    <row r="1316" spans="1:5" ht="14.4" x14ac:dyDescent="0.3">
      <c r="A1316" s="60">
        <v>5024002</v>
      </c>
      <c r="B1316" s="61" t="s">
        <v>4535</v>
      </c>
      <c r="C1316" s="62"/>
      <c r="D1316" s="63" t="s">
        <v>7921</v>
      </c>
      <c r="E1316" s="62">
        <v>3</v>
      </c>
    </row>
    <row r="1317" spans="1:5" ht="14.4" x14ac:dyDescent="0.3">
      <c r="A1317" s="60">
        <v>5024003</v>
      </c>
      <c r="B1317" s="61" t="s">
        <v>4536</v>
      </c>
      <c r="C1317" s="62"/>
      <c r="D1317" s="63" t="s">
        <v>7921</v>
      </c>
      <c r="E1317" s="62">
        <v>3</v>
      </c>
    </row>
    <row r="1318" spans="1:5" ht="14.4" x14ac:dyDescent="0.3">
      <c r="A1318" s="60">
        <v>5024004</v>
      </c>
      <c r="B1318" s="61" t="s">
        <v>4537</v>
      </c>
      <c r="C1318" s="62"/>
      <c r="D1318" s="63" t="s">
        <v>7921</v>
      </c>
      <c r="E1318" s="62">
        <v>3</v>
      </c>
    </row>
    <row r="1319" spans="1:5" ht="14.4" x14ac:dyDescent="0.3">
      <c r="A1319" s="60">
        <v>5024005</v>
      </c>
      <c r="B1319" s="61" t="s">
        <v>4538</v>
      </c>
      <c r="C1319" s="62"/>
      <c r="D1319" s="63" t="s">
        <v>7921</v>
      </c>
      <c r="E1319" s="62">
        <v>3</v>
      </c>
    </row>
    <row r="1320" spans="1:5" ht="14.4" x14ac:dyDescent="0.3">
      <c r="A1320" s="60">
        <v>5024006</v>
      </c>
      <c r="B1320" s="61" t="s">
        <v>4539</v>
      </c>
      <c r="C1320" s="62"/>
      <c r="D1320" s="63" t="s">
        <v>7921</v>
      </c>
      <c r="E1320" s="62">
        <v>3</v>
      </c>
    </row>
    <row r="1321" spans="1:5" ht="14.4" x14ac:dyDescent="0.3">
      <c r="A1321" s="60">
        <v>5024007</v>
      </c>
      <c r="B1321" s="61" t="s">
        <v>4540</v>
      </c>
      <c r="C1321" s="62"/>
      <c r="D1321" s="63" t="s">
        <v>7921</v>
      </c>
      <c r="E1321" s="62">
        <v>3</v>
      </c>
    </row>
    <row r="1322" spans="1:5" ht="14.4" x14ac:dyDescent="0.3">
      <c r="A1322" s="60">
        <v>5024008</v>
      </c>
      <c r="B1322" s="61" t="s">
        <v>4541</v>
      </c>
      <c r="C1322" s="62"/>
      <c r="D1322" s="63" t="s">
        <v>7921</v>
      </c>
      <c r="E1322" s="62">
        <v>3</v>
      </c>
    </row>
    <row r="1323" spans="1:5" ht="14.4" x14ac:dyDescent="0.3">
      <c r="A1323" s="60">
        <v>5024009</v>
      </c>
      <c r="B1323" s="61" t="s">
        <v>4542</v>
      </c>
      <c r="C1323" s="62"/>
      <c r="D1323" s="63" t="s">
        <v>7921</v>
      </c>
      <c r="E1323" s="62">
        <v>3</v>
      </c>
    </row>
    <row r="1324" spans="1:5" ht="14.4" x14ac:dyDescent="0.3">
      <c r="A1324" s="60">
        <v>5024010</v>
      </c>
      <c r="B1324" s="61" t="s">
        <v>4543</v>
      </c>
      <c r="C1324" s="62"/>
      <c r="D1324" s="63" t="s">
        <v>7921</v>
      </c>
      <c r="E1324" s="62">
        <v>3</v>
      </c>
    </row>
    <row r="1325" spans="1:5" ht="14.4" x14ac:dyDescent="0.3">
      <c r="A1325" s="60">
        <v>5024011</v>
      </c>
      <c r="B1325" s="61" t="s">
        <v>4544</v>
      </c>
      <c r="C1325" s="62"/>
      <c r="D1325" s="63" t="s">
        <v>7921</v>
      </c>
      <c r="E1325" s="62">
        <v>3</v>
      </c>
    </row>
    <row r="1326" spans="1:5" ht="14.4" x14ac:dyDescent="0.3">
      <c r="A1326" s="60">
        <v>5024012</v>
      </c>
      <c r="B1326" s="61" t="s">
        <v>4545</v>
      </c>
      <c r="C1326" s="62"/>
      <c r="D1326" s="63" t="s">
        <v>7921</v>
      </c>
      <c r="E1326" s="62">
        <v>3</v>
      </c>
    </row>
    <row r="1327" spans="1:5" ht="14.4" x14ac:dyDescent="0.3">
      <c r="A1327" s="60">
        <v>5025001</v>
      </c>
      <c r="B1327" s="61" t="s">
        <v>4546</v>
      </c>
      <c r="C1327" s="62"/>
      <c r="D1327" s="63" t="s">
        <v>7921</v>
      </c>
      <c r="E1327" s="62">
        <v>3</v>
      </c>
    </row>
    <row r="1328" spans="1:5" ht="14.4" x14ac:dyDescent="0.3">
      <c r="A1328" s="60">
        <v>5025002</v>
      </c>
      <c r="B1328" s="61" t="s">
        <v>4547</v>
      </c>
      <c r="C1328" s="65"/>
      <c r="D1328" s="63" t="s">
        <v>7921</v>
      </c>
      <c r="E1328" s="62">
        <v>3</v>
      </c>
    </row>
    <row r="1329" spans="1:5" ht="14.4" x14ac:dyDescent="0.3">
      <c r="A1329" s="60">
        <v>5025003</v>
      </c>
      <c r="B1329" s="61" t="s">
        <v>4548</v>
      </c>
      <c r="C1329" s="65"/>
      <c r="D1329" s="63" t="s">
        <v>7921</v>
      </c>
      <c r="E1329" s="62">
        <v>3</v>
      </c>
    </row>
    <row r="1330" spans="1:5" ht="14.4" x14ac:dyDescent="0.3">
      <c r="A1330" s="60">
        <v>5025004</v>
      </c>
      <c r="B1330" s="61" t="s">
        <v>4549</v>
      </c>
      <c r="C1330" s="65"/>
      <c r="D1330" s="63" t="s">
        <v>7921</v>
      </c>
      <c r="E1330" s="62">
        <v>3</v>
      </c>
    </row>
    <row r="1331" spans="1:5" ht="14.4" x14ac:dyDescent="0.3">
      <c r="A1331" s="60">
        <v>5025005</v>
      </c>
      <c r="B1331" s="61" t="s">
        <v>4550</v>
      </c>
      <c r="C1331" s="65"/>
      <c r="D1331" s="63" t="s">
        <v>7921</v>
      </c>
      <c r="E1331" s="62">
        <v>3</v>
      </c>
    </row>
    <row r="1332" spans="1:5" ht="14.4" x14ac:dyDescent="0.3">
      <c r="A1332" s="60">
        <v>5025006</v>
      </c>
      <c r="B1332" s="61" t="s">
        <v>4551</v>
      </c>
      <c r="C1332" s="65"/>
      <c r="D1332" s="63" t="s">
        <v>7921</v>
      </c>
      <c r="E1332" s="62">
        <v>3</v>
      </c>
    </row>
    <row r="1333" spans="1:5" ht="14.4" x14ac:dyDescent="0.3">
      <c r="A1333" s="60">
        <v>5025007</v>
      </c>
      <c r="B1333" s="61" t="s">
        <v>4552</v>
      </c>
      <c r="C1333" s="65"/>
      <c r="D1333" s="63" t="s">
        <v>7921</v>
      </c>
      <c r="E1333" s="62">
        <v>3</v>
      </c>
    </row>
    <row r="1334" spans="1:5" ht="14.4" x14ac:dyDescent="0.3">
      <c r="A1334" s="60">
        <v>5025008</v>
      </c>
      <c r="B1334" s="61" t="s">
        <v>4553</v>
      </c>
      <c r="C1334" s="65"/>
      <c r="D1334" s="63" t="s">
        <v>7921</v>
      </c>
      <c r="E1334" s="62">
        <v>3</v>
      </c>
    </row>
    <row r="1335" spans="1:5" ht="14.4" x14ac:dyDescent="0.3">
      <c r="A1335" s="60">
        <v>5025009</v>
      </c>
      <c r="B1335" s="61" t="s">
        <v>4554</v>
      </c>
      <c r="C1335" s="65"/>
      <c r="D1335" s="63" t="s">
        <v>7921</v>
      </c>
      <c r="E1335" s="62">
        <v>3</v>
      </c>
    </row>
    <row r="1336" spans="1:5" ht="14.4" x14ac:dyDescent="0.3">
      <c r="A1336" s="60">
        <v>5025010</v>
      </c>
      <c r="B1336" s="61" t="s">
        <v>4555</v>
      </c>
      <c r="C1336" s="65"/>
      <c r="D1336" s="63" t="s">
        <v>7921</v>
      </c>
      <c r="E1336" s="62">
        <v>3</v>
      </c>
    </row>
    <row r="1337" spans="1:5" ht="14.4" x14ac:dyDescent="0.3">
      <c r="A1337" s="60">
        <v>5026001</v>
      </c>
      <c r="B1337" s="61" t="s">
        <v>4556</v>
      </c>
      <c r="C1337" s="65"/>
      <c r="D1337" s="63" t="s">
        <v>7921</v>
      </c>
      <c r="E1337" s="62">
        <v>3</v>
      </c>
    </row>
    <row r="1338" spans="1:5" ht="14.4" x14ac:dyDescent="0.3">
      <c r="A1338" s="60">
        <v>5026002</v>
      </c>
      <c r="B1338" s="61" t="s">
        <v>4557</v>
      </c>
      <c r="C1338" s="65"/>
      <c r="D1338" s="63" t="s">
        <v>7921</v>
      </c>
      <c r="E1338" s="62">
        <v>3</v>
      </c>
    </row>
    <row r="1339" spans="1:5" ht="14.4" x14ac:dyDescent="0.3">
      <c r="A1339" s="60">
        <v>5026003</v>
      </c>
      <c r="B1339" s="61" t="s">
        <v>4558</v>
      </c>
      <c r="C1339" s="65"/>
      <c r="D1339" s="63" t="s">
        <v>7921</v>
      </c>
      <c r="E1339" s="62">
        <v>3</v>
      </c>
    </row>
    <row r="1340" spans="1:5" ht="14.4" x14ac:dyDescent="0.3">
      <c r="A1340" s="60">
        <v>5026004</v>
      </c>
      <c r="B1340" s="61" t="s">
        <v>4559</v>
      </c>
      <c r="C1340" s="65"/>
      <c r="D1340" s="63" t="s">
        <v>7921</v>
      </c>
      <c r="E1340" s="62">
        <v>3</v>
      </c>
    </row>
    <row r="1341" spans="1:5" ht="14.4" x14ac:dyDescent="0.3">
      <c r="A1341" s="60">
        <v>5026005</v>
      </c>
      <c r="B1341" s="61" t="s">
        <v>4560</v>
      </c>
      <c r="C1341" s="65"/>
      <c r="D1341" s="63" t="s">
        <v>7921</v>
      </c>
      <c r="E1341" s="62">
        <v>3</v>
      </c>
    </row>
    <row r="1342" spans="1:5" ht="14.4" x14ac:dyDescent="0.3">
      <c r="A1342" s="60">
        <v>5026006</v>
      </c>
      <c r="B1342" s="61" t="s">
        <v>4561</v>
      </c>
      <c r="C1342" s="65"/>
      <c r="D1342" s="63" t="s">
        <v>7921</v>
      </c>
      <c r="E1342" s="62">
        <v>3</v>
      </c>
    </row>
    <row r="1343" spans="1:5" ht="14.4" x14ac:dyDescent="0.3">
      <c r="A1343" s="60">
        <v>5026007</v>
      </c>
      <c r="B1343" s="61" t="s">
        <v>4562</v>
      </c>
      <c r="C1343" s="65"/>
      <c r="D1343" s="63" t="s">
        <v>7921</v>
      </c>
      <c r="E1343" s="62">
        <v>3</v>
      </c>
    </row>
    <row r="1344" spans="1:5" ht="14.4" x14ac:dyDescent="0.3">
      <c r="A1344" s="60">
        <v>5026008</v>
      </c>
      <c r="B1344" s="61" t="s">
        <v>4563</v>
      </c>
      <c r="C1344" s="65"/>
      <c r="D1344" s="63" t="s">
        <v>7921</v>
      </c>
      <c r="E1344" s="62">
        <v>3</v>
      </c>
    </row>
    <row r="1345" spans="1:5" ht="14.4" x14ac:dyDescent="0.3">
      <c r="A1345" s="60">
        <v>5026020</v>
      </c>
      <c r="B1345" s="61" t="s">
        <v>4564</v>
      </c>
      <c r="C1345" s="65"/>
      <c r="D1345" s="63" t="s">
        <v>7921</v>
      </c>
      <c r="E1345" s="62">
        <v>3</v>
      </c>
    </row>
    <row r="1346" spans="1:5" ht="14.4" x14ac:dyDescent="0.3">
      <c r="A1346" s="60">
        <v>5026021</v>
      </c>
      <c r="B1346" s="61" t="s">
        <v>4565</v>
      </c>
      <c r="C1346" s="67"/>
      <c r="D1346" s="63" t="s">
        <v>7921</v>
      </c>
      <c r="E1346" s="62">
        <v>3</v>
      </c>
    </row>
    <row r="1347" spans="1:5" ht="14.4" x14ac:dyDescent="0.3">
      <c r="A1347" s="60">
        <v>5027001</v>
      </c>
      <c r="B1347" s="61" t="s">
        <v>4566</v>
      </c>
      <c r="C1347" s="67"/>
      <c r="D1347" s="63" t="s">
        <v>7921</v>
      </c>
      <c r="E1347" s="62">
        <v>3</v>
      </c>
    </row>
    <row r="1348" spans="1:5" ht="14.4" x14ac:dyDescent="0.3">
      <c r="A1348" s="60">
        <v>5027002</v>
      </c>
      <c r="B1348" s="61" t="s">
        <v>4567</v>
      </c>
      <c r="C1348" s="67"/>
      <c r="D1348" s="63" t="s">
        <v>7921</v>
      </c>
      <c r="E1348" s="62">
        <v>3</v>
      </c>
    </row>
    <row r="1349" spans="1:5" ht="14.4" x14ac:dyDescent="0.3">
      <c r="A1349" s="60">
        <v>5027003</v>
      </c>
      <c r="B1349" s="61" t="s">
        <v>4568</v>
      </c>
      <c r="C1349" s="62"/>
      <c r="D1349" s="63" t="s">
        <v>7921</v>
      </c>
      <c r="E1349" s="62">
        <v>3</v>
      </c>
    </row>
    <row r="1350" spans="1:5" ht="14.4" x14ac:dyDescent="0.3">
      <c r="A1350" s="60">
        <v>5027004</v>
      </c>
      <c r="B1350" s="61" t="s">
        <v>4569</v>
      </c>
      <c r="C1350" s="62"/>
      <c r="D1350" s="63" t="s">
        <v>7921</v>
      </c>
      <c r="E1350" s="62">
        <v>3</v>
      </c>
    </row>
    <row r="1351" spans="1:5" ht="14.4" x14ac:dyDescent="0.3">
      <c r="A1351" s="60">
        <v>5027005</v>
      </c>
      <c r="B1351" s="61" t="s">
        <v>4570</v>
      </c>
      <c r="C1351" s="62"/>
      <c r="D1351" s="63" t="s">
        <v>7921</v>
      </c>
      <c r="E1351" s="62">
        <v>3</v>
      </c>
    </row>
    <row r="1352" spans="1:5" ht="14.4" x14ac:dyDescent="0.3">
      <c r="A1352" s="60">
        <v>5027006</v>
      </c>
      <c r="B1352" s="61" t="s">
        <v>4571</v>
      </c>
      <c r="C1352" s="62"/>
      <c r="D1352" s="63" t="s">
        <v>7921</v>
      </c>
      <c r="E1352" s="62">
        <v>3</v>
      </c>
    </row>
    <row r="1353" spans="1:5" ht="14.4" x14ac:dyDescent="0.3">
      <c r="A1353" s="60">
        <v>5027007</v>
      </c>
      <c r="B1353" s="61" t="s">
        <v>4572</v>
      </c>
      <c r="C1353" s="62"/>
      <c r="D1353" s="63" t="s">
        <v>7921</v>
      </c>
      <c r="E1353" s="62">
        <v>3</v>
      </c>
    </row>
    <row r="1354" spans="1:5" ht="14.4" x14ac:dyDescent="0.3">
      <c r="A1354" s="60">
        <v>5027008</v>
      </c>
      <c r="B1354" s="61" t="s">
        <v>4573</v>
      </c>
      <c r="C1354" s="62"/>
      <c r="D1354" s="63" t="s">
        <v>7921</v>
      </c>
      <c r="E1354" s="62">
        <v>3</v>
      </c>
    </row>
    <row r="1355" spans="1:5" ht="14.4" x14ac:dyDescent="0.3">
      <c r="A1355" s="60">
        <v>5027009</v>
      </c>
      <c r="B1355" s="61" t="s">
        <v>4574</v>
      </c>
      <c r="C1355" s="62"/>
      <c r="D1355" s="63" t="s">
        <v>7921</v>
      </c>
      <c r="E1355" s="62">
        <v>3</v>
      </c>
    </row>
    <row r="1356" spans="1:5" ht="14.4" x14ac:dyDescent="0.3">
      <c r="A1356" s="60">
        <v>5027010</v>
      </c>
      <c r="B1356" s="61" t="s">
        <v>4575</v>
      </c>
      <c r="C1356" s="62"/>
      <c r="D1356" s="63" t="s">
        <v>7921</v>
      </c>
      <c r="E1356" s="62">
        <v>3</v>
      </c>
    </row>
    <row r="1357" spans="1:5" ht="14.4" x14ac:dyDescent="0.3">
      <c r="A1357" s="60">
        <v>5027011</v>
      </c>
      <c r="B1357" s="61" t="s">
        <v>4576</v>
      </c>
      <c r="C1357" s="62"/>
      <c r="D1357" s="63" t="s">
        <v>7921</v>
      </c>
      <c r="E1357" s="62">
        <v>3</v>
      </c>
    </row>
    <row r="1358" spans="1:5" ht="14.4" x14ac:dyDescent="0.3">
      <c r="A1358" s="60">
        <v>5027012</v>
      </c>
      <c r="B1358" s="61" t="s">
        <v>4577</v>
      </c>
      <c r="C1358" s="65"/>
      <c r="D1358" s="63" t="s">
        <v>7921</v>
      </c>
      <c r="E1358" s="62">
        <v>3</v>
      </c>
    </row>
    <row r="1359" spans="1:5" ht="14.4" x14ac:dyDescent="0.3">
      <c r="A1359" s="60">
        <v>5027013</v>
      </c>
      <c r="B1359" s="61" t="s">
        <v>4578</v>
      </c>
      <c r="C1359" s="62"/>
      <c r="D1359" s="63" t="s">
        <v>7921</v>
      </c>
      <c r="E1359" s="62">
        <v>3</v>
      </c>
    </row>
    <row r="1360" spans="1:5" ht="14.4" x14ac:dyDescent="0.3">
      <c r="A1360" s="60">
        <v>5027014</v>
      </c>
      <c r="B1360" s="69" t="s">
        <v>4579</v>
      </c>
      <c r="C1360" s="68"/>
      <c r="D1360" s="63" t="s">
        <v>7921</v>
      </c>
      <c r="E1360" s="62">
        <v>3</v>
      </c>
    </row>
    <row r="1361" spans="1:5" ht="14.4" x14ac:dyDescent="0.3">
      <c r="A1361" s="60">
        <v>5027015</v>
      </c>
      <c r="B1361" s="69" t="s">
        <v>4580</v>
      </c>
      <c r="C1361" s="68"/>
      <c r="D1361" s="63" t="s">
        <v>7921</v>
      </c>
      <c r="E1361" s="62">
        <v>3</v>
      </c>
    </row>
    <row r="1362" spans="1:5" ht="14.4" x14ac:dyDescent="0.3">
      <c r="A1362" s="60">
        <v>5027016</v>
      </c>
      <c r="B1362" s="69" t="s">
        <v>4581</v>
      </c>
      <c r="C1362" s="68"/>
      <c r="D1362" s="63" t="s">
        <v>7921</v>
      </c>
      <c r="E1362" s="62">
        <v>3</v>
      </c>
    </row>
    <row r="1363" spans="1:5" ht="14.4" x14ac:dyDescent="0.3">
      <c r="A1363" s="60">
        <v>5027017</v>
      </c>
      <c r="B1363" s="69" t="s">
        <v>4582</v>
      </c>
      <c r="C1363" s="68"/>
      <c r="D1363" s="63" t="s">
        <v>7921</v>
      </c>
      <c r="E1363" s="62">
        <v>3</v>
      </c>
    </row>
    <row r="1364" spans="1:5" ht="14.4" x14ac:dyDescent="0.3">
      <c r="A1364" s="60">
        <v>5027018</v>
      </c>
      <c r="B1364" s="69" t="s">
        <v>4583</v>
      </c>
      <c r="C1364" s="68"/>
      <c r="D1364" s="63" t="s">
        <v>7921</v>
      </c>
      <c r="E1364" s="62">
        <v>3</v>
      </c>
    </row>
    <row r="1365" spans="1:5" ht="14.4" x14ac:dyDescent="0.3">
      <c r="A1365" s="60">
        <v>5027019</v>
      </c>
      <c r="B1365" s="69" t="s">
        <v>4584</v>
      </c>
      <c r="C1365" s="68"/>
      <c r="D1365" s="63" t="s">
        <v>7921</v>
      </c>
      <c r="E1365" s="62">
        <v>3</v>
      </c>
    </row>
    <row r="1366" spans="1:5" ht="14.4" x14ac:dyDescent="0.3">
      <c r="A1366" s="60">
        <v>5027020</v>
      </c>
      <c r="B1366" s="69" t="s">
        <v>4585</v>
      </c>
      <c r="C1366" s="68"/>
      <c r="D1366" s="63" t="s">
        <v>7921</v>
      </c>
      <c r="E1366" s="62">
        <v>3</v>
      </c>
    </row>
    <row r="1367" spans="1:5" ht="14.4" x14ac:dyDescent="0.3">
      <c r="A1367" s="60">
        <v>5028001</v>
      </c>
      <c r="B1367" s="69" t="s">
        <v>4586</v>
      </c>
      <c r="C1367" s="68"/>
      <c r="D1367" s="63" t="s">
        <v>7921</v>
      </c>
      <c r="E1367" s="62">
        <v>3</v>
      </c>
    </row>
    <row r="1368" spans="1:5" ht="14.4" x14ac:dyDescent="0.3">
      <c r="A1368" s="60">
        <v>5028002</v>
      </c>
      <c r="B1368" s="69" t="s">
        <v>4587</v>
      </c>
      <c r="C1368" s="68"/>
      <c r="D1368" s="63" t="s">
        <v>7921</v>
      </c>
      <c r="E1368" s="62">
        <v>3</v>
      </c>
    </row>
    <row r="1369" spans="1:5" ht="14.4" x14ac:dyDescent="0.3">
      <c r="A1369" s="60">
        <v>5028003</v>
      </c>
      <c r="B1369" s="69" t="s">
        <v>4588</v>
      </c>
      <c r="C1369" s="68"/>
      <c r="D1369" s="63" t="s">
        <v>7921</v>
      </c>
      <c r="E1369" s="62">
        <v>3</v>
      </c>
    </row>
    <row r="1370" spans="1:5" ht="14.4" x14ac:dyDescent="0.3">
      <c r="A1370" s="60">
        <v>5028004</v>
      </c>
      <c r="B1370" s="69" t="s">
        <v>4589</v>
      </c>
      <c r="C1370" s="68"/>
      <c r="D1370" s="63" t="s">
        <v>7921</v>
      </c>
      <c r="E1370" s="62">
        <v>3</v>
      </c>
    </row>
    <row r="1371" spans="1:5" ht="14.4" x14ac:dyDescent="0.3">
      <c r="A1371" s="60">
        <v>5028005</v>
      </c>
      <c r="B1371" s="69" t="s">
        <v>4590</v>
      </c>
      <c r="C1371" s="68"/>
      <c r="D1371" s="63" t="s">
        <v>7921</v>
      </c>
      <c r="E1371" s="62">
        <v>3</v>
      </c>
    </row>
    <row r="1372" spans="1:5" ht="14.4" x14ac:dyDescent="0.3">
      <c r="A1372" s="60">
        <v>5028006</v>
      </c>
      <c r="B1372" s="69" t="s">
        <v>4591</v>
      </c>
      <c r="C1372" s="68"/>
      <c r="D1372" s="63" t="s">
        <v>7921</v>
      </c>
      <c r="E1372" s="62">
        <v>3</v>
      </c>
    </row>
    <row r="1373" spans="1:5" ht="14.4" x14ac:dyDescent="0.3">
      <c r="A1373" s="60">
        <v>5028007</v>
      </c>
      <c r="B1373" s="69" t="s">
        <v>4592</v>
      </c>
      <c r="C1373" s="68"/>
      <c r="D1373" s="63" t="s">
        <v>7921</v>
      </c>
      <c r="E1373" s="62">
        <v>3</v>
      </c>
    </row>
    <row r="1374" spans="1:5" ht="14.4" x14ac:dyDescent="0.3">
      <c r="A1374" s="60">
        <v>5028008</v>
      </c>
      <c r="B1374" s="69" t="s">
        <v>4593</v>
      </c>
      <c r="C1374" s="68"/>
      <c r="D1374" s="63" t="s">
        <v>7921</v>
      </c>
      <c r="E1374" s="62">
        <v>3</v>
      </c>
    </row>
    <row r="1375" spans="1:5" ht="14.4" x14ac:dyDescent="0.3">
      <c r="A1375" s="60">
        <v>5028009</v>
      </c>
      <c r="B1375" s="69" t="s">
        <v>4594</v>
      </c>
      <c r="C1375" s="68"/>
      <c r="D1375" s="63" t="s">
        <v>7921</v>
      </c>
      <c r="E1375" s="62">
        <v>3</v>
      </c>
    </row>
    <row r="1376" spans="1:5" ht="14.4" x14ac:dyDescent="0.3">
      <c r="A1376" s="60">
        <v>5028010</v>
      </c>
      <c r="B1376" s="69" t="s">
        <v>4595</v>
      </c>
      <c r="C1376" s="68"/>
      <c r="D1376" s="63" t="s">
        <v>7921</v>
      </c>
      <c r="E1376" s="62">
        <v>3</v>
      </c>
    </row>
    <row r="1377" spans="1:5" ht="14.4" x14ac:dyDescent="0.3">
      <c r="A1377" s="60">
        <v>5028011</v>
      </c>
      <c r="B1377" s="69" t="s">
        <v>4596</v>
      </c>
      <c r="C1377" s="68"/>
      <c r="D1377" s="63" t="s">
        <v>7921</v>
      </c>
      <c r="E1377" s="62">
        <v>3</v>
      </c>
    </row>
    <row r="1378" spans="1:5" ht="14.4" x14ac:dyDescent="0.3">
      <c r="A1378" s="60">
        <v>5028012</v>
      </c>
      <c r="B1378" s="69" t="s">
        <v>4597</v>
      </c>
      <c r="C1378" s="68"/>
      <c r="D1378" s="63" t="s">
        <v>7921</v>
      </c>
      <c r="E1378" s="62">
        <v>3</v>
      </c>
    </row>
    <row r="1379" spans="1:5" ht="14.4" x14ac:dyDescent="0.3">
      <c r="A1379" s="60">
        <v>5028013</v>
      </c>
      <c r="B1379" s="69" t="s">
        <v>4598</v>
      </c>
      <c r="C1379" s="68"/>
      <c r="D1379" s="63" t="s">
        <v>7921</v>
      </c>
      <c r="E1379" s="62">
        <v>3</v>
      </c>
    </row>
    <row r="1380" spans="1:5" ht="14.4" x14ac:dyDescent="0.3">
      <c r="A1380" s="60">
        <v>5028014</v>
      </c>
      <c r="B1380" s="69" t="s">
        <v>4599</v>
      </c>
      <c r="C1380" s="68"/>
      <c r="D1380" s="63" t="s">
        <v>7921</v>
      </c>
      <c r="E1380" s="62">
        <v>3</v>
      </c>
    </row>
    <row r="1381" spans="1:5" ht="14.4" x14ac:dyDescent="0.3">
      <c r="A1381" s="60">
        <v>5028015</v>
      </c>
      <c r="B1381" s="69" t="s">
        <v>4600</v>
      </c>
      <c r="C1381" s="68"/>
      <c r="D1381" s="63" t="s">
        <v>7921</v>
      </c>
      <c r="E1381" s="62">
        <v>3</v>
      </c>
    </row>
    <row r="1382" spans="1:5" ht="14.4" x14ac:dyDescent="0.3">
      <c r="A1382" s="60">
        <v>5028016</v>
      </c>
      <c r="B1382" s="69" t="s">
        <v>4601</v>
      </c>
      <c r="C1382" s="68"/>
      <c r="D1382" s="63" t="s">
        <v>7921</v>
      </c>
      <c r="E1382" s="62">
        <v>3</v>
      </c>
    </row>
    <row r="1383" spans="1:5" ht="14.4" x14ac:dyDescent="0.3">
      <c r="A1383" s="60">
        <v>5028017</v>
      </c>
      <c r="B1383" s="69" t="s">
        <v>4602</v>
      </c>
      <c r="C1383" s="68"/>
      <c r="D1383" s="63" t="s">
        <v>7921</v>
      </c>
      <c r="E1383" s="62">
        <v>3</v>
      </c>
    </row>
    <row r="1384" spans="1:5" ht="14.4" x14ac:dyDescent="0.3">
      <c r="A1384" s="60">
        <v>5028018</v>
      </c>
      <c r="B1384" s="69" t="s">
        <v>4603</v>
      </c>
      <c r="C1384" s="68"/>
      <c r="D1384" s="63" t="s">
        <v>7921</v>
      </c>
      <c r="E1384" s="62">
        <v>3</v>
      </c>
    </row>
    <row r="1385" spans="1:5" ht="14.4" x14ac:dyDescent="0.3">
      <c r="A1385" s="60">
        <v>5028019</v>
      </c>
      <c r="B1385" s="69" t="s">
        <v>4604</v>
      </c>
      <c r="C1385" s="68"/>
      <c r="D1385" s="63" t="s">
        <v>7921</v>
      </c>
      <c r="E1385" s="62">
        <v>3</v>
      </c>
    </row>
    <row r="1386" spans="1:5" ht="14.4" x14ac:dyDescent="0.3">
      <c r="A1386" s="60">
        <v>5028020</v>
      </c>
      <c r="B1386" s="69" t="s">
        <v>4605</v>
      </c>
      <c r="C1386" s="68"/>
      <c r="D1386" s="63" t="s">
        <v>7921</v>
      </c>
      <c r="E1386" s="62">
        <v>3</v>
      </c>
    </row>
    <row r="1387" spans="1:5" ht="14.4" x14ac:dyDescent="0.3">
      <c r="A1387" s="60">
        <v>5029001</v>
      </c>
      <c r="B1387" s="69" t="s">
        <v>4606</v>
      </c>
      <c r="C1387" s="68"/>
      <c r="D1387" s="63" t="s">
        <v>7921</v>
      </c>
      <c r="E1387" s="62">
        <v>3</v>
      </c>
    </row>
    <row r="1388" spans="1:5" ht="14.4" x14ac:dyDescent="0.3">
      <c r="A1388" s="60">
        <v>5029002</v>
      </c>
      <c r="B1388" s="69" t="s">
        <v>4607</v>
      </c>
      <c r="C1388" s="68"/>
      <c r="D1388" s="63" t="s">
        <v>7921</v>
      </c>
      <c r="E1388" s="62">
        <v>3</v>
      </c>
    </row>
    <row r="1389" spans="1:5" ht="14.4" x14ac:dyDescent="0.3">
      <c r="A1389" s="60">
        <v>5029003</v>
      </c>
      <c r="B1389" s="69" t="s">
        <v>4608</v>
      </c>
      <c r="C1389" s="68"/>
      <c r="D1389" s="63" t="s">
        <v>7921</v>
      </c>
      <c r="E1389" s="62">
        <v>3</v>
      </c>
    </row>
    <row r="1390" spans="1:5" ht="14.4" x14ac:dyDescent="0.3">
      <c r="A1390" s="60">
        <v>5029004</v>
      </c>
      <c r="B1390" s="69" t="s">
        <v>4609</v>
      </c>
      <c r="C1390" s="68"/>
      <c r="D1390" s="63" t="s">
        <v>7921</v>
      </c>
      <c r="E1390" s="62">
        <v>3</v>
      </c>
    </row>
    <row r="1391" spans="1:5" ht="14.4" x14ac:dyDescent="0.3">
      <c r="A1391" s="60">
        <v>5029005</v>
      </c>
      <c r="B1391" s="69" t="s">
        <v>4610</v>
      </c>
      <c r="C1391" s="68"/>
      <c r="D1391" s="63" t="s">
        <v>7921</v>
      </c>
      <c r="E1391" s="62">
        <v>3</v>
      </c>
    </row>
    <row r="1392" spans="1:5" ht="14.4" x14ac:dyDescent="0.3">
      <c r="A1392" s="60">
        <v>5029006</v>
      </c>
      <c r="B1392" s="69" t="s">
        <v>4611</v>
      </c>
      <c r="C1392" s="68"/>
      <c r="D1392" s="63" t="s">
        <v>7921</v>
      </c>
      <c r="E1392" s="62">
        <v>3</v>
      </c>
    </row>
    <row r="1393" spans="1:5" ht="14.4" x14ac:dyDescent="0.3">
      <c r="A1393" s="60">
        <v>5029007</v>
      </c>
      <c r="B1393" s="69" t="s">
        <v>4612</v>
      </c>
      <c r="C1393" s="68"/>
      <c r="D1393" s="63" t="s">
        <v>7921</v>
      </c>
      <c r="E1393" s="62">
        <v>3</v>
      </c>
    </row>
    <row r="1394" spans="1:5" ht="14.4" x14ac:dyDescent="0.3">
      <c r="A1394" s="60">
        <v>5029008</v>
      </c>
      <c r="B1394" s="69" t="s">
        <v>4613</v>
      </c>
      <c r="C1394" s="68"/>
      <c r="D1394" s="63" t="s">
        <v>7921</v>
      </c>
      <c r="E1394" s="62">
        <v>3</v>
      </c>
    </row>
    <row r="1395" spans="1:5" ht="14.4" x14ac:dyDescent="0.3">
      <c r="A1395" s="60">
        <v>5029009</v>
      </c>
      <c r="B1395" s="69" t="s">
        <v>4614</v>
      </c>
      <c r="C1395" s="68"/>
      <c r="D1395" s="63" t="s">
        <v>7921</v>
      </c>
      <c r="E1395" s="62">
        <v>3</v>
      </c>
    </row>
    <row r="1396" spans="1:5" ht="14.4" x14ac:dyDescent="0.3">
      <c r="A1396" s="60">
        <v>5029010</v>
      </c>
      <c r="B1396" s="69" t="s">
        <v>4615</v>
      </c>
      <c r="C1396" s="68"/>
      <c r="D1396" s="63" t="s">
        <v>7921</v>
      </c>
      <c r="E1396" s="62">
        <v>3</v>
      </c>
    </row>
    <row r="1397" spans="1:5" ht="14.4" x14ac:dyDescent="0.3">
      <c r="A1397" s="60">
        <v>5029011</v>
      </c>
      <c r="B1397" s="69" t="s">
        <v>4616</v>
      </c>
      <c r="C1397" s="68"/>
      <c r="D1397" s="63" t="s">
        <v>7921</v>
      </c>
      <c r="E1397" s="62">
        <v>3</v>
      </c>
    </row>
    <row r="1398" spans="1:5" ht="14.4" x14ac:dyDescent="0.3">
      <c r="A1398" s="60">
        <v>5029012</v>
      </c>
      <c r="B1398" s="69" t="s">
        <v>4617</v>
      </c>
      <c r="C1398" s="68"/>
      <c r="D1398" s="63" t="s">
        <v>7921</v>
      </c>
      <c r="E1398" s="62">
        <v>3</v>
      </c>
    </row>
    <row r="1399" spans="1:5" ht="14.4" x14ac:dyDescent="0.3">
      <c r="A1399" s="60">
        <v>5029013</v>
      </c>
      <c r="B1399" s="69" t="s">
        <v>4618</v>
      </c>
      <c r="C1399" s="68"/>
      <c r="D1399" s="63" t="s">
        <v>7921</v>
      </c>
      <c r="E1399" s="62">
        <v>3</v>
      </c>
    </row>
    <row r="1400" spans="1:5" ht="14.4" x14ac:dyDescent="0.3">
      <c r="A1400" s="60">
        <v>5029014</v>
      </c>
      <c r="B1400" s="69" t="s">
        <v>4619</v>
      </c>
      <c r="C1400" s="68"/>
      <c r="D1400" s="63" t="s">
        <v>7921</v>
      </c>
      <c r="E1400" s="62">
        <v>3</v>
      </c>
    </row>
    <row r="1401" spans="1:5" ht="14.4" x14ac:dyDescent="0.3">
      <c r="A1401" s="60">
        <v>5030001</v>
      </c>
      <c r="B1401" s="69" t="s">
        <v>4620</v>
      </c>
      <c r="C1401" s="68"/>
      <c r="D1401" s="63" t="s">
        <v>7921</v>
      </c>
      <c r="E1401" s="62">
        <v>3</v>
      </c>
    </row>
    <row r="1402" spans="1:5" ht="14.4" x14ac:dyDescent="0.3">
      <c r="A1402" s="60">
        <v>5030002</v>
      </c>
      <c r="B1402" s="69" t="s">
        <v>4621</v>
      </c>
      <c r="C1402" s="68"/>
      <c r="D1402" s="63" t="s">
        <v>7921</v>
      </c>
      <c r="E1402" s="62">
        <v>3</v>
      </c>
    </row>
    <row r="1403" spans="1:5" ht="14.4" x14ac:dyDescent="0.3">
      <c r="A1403" s="60">
        <v>5030003</v>
      </c>
      <c r="B1403" s="69" t="s">
        <v>4622</v>
      </c>
      <c r="C1403" s="68"/>
      <c r="D1403" s="63" t="s">
        <v>7921</v>
      </c>
      <c r="E1403" s="62">
        <v>3</v>
      </c>
    </row>
    <row r="1404" spans="1:5" ht="14.4" x14ac:dyDescent="0.3">
      <c r="A1404" s="60">
        <v>5030004</v>
      </c>
      <c r="B1404" s="69" t="s">
        <v>4623</v>
      </c>
      <c r="C1404" s="68"/>
      <c r="D1404" s="63" t="s">
        <v>7921</v>
      </c>
      <c r="E1404" s="62">
        <v>3</v>
      </c>
    </row>
    <row r="1405" spans="1:5" ht="14.4" x14ac:dyDescent="0.3">
      <c r="A1405" s="60">
        <v>5030005</v>
      </c>
      <c r="B1405" s="69" t="s">
        <v>4624</v>
      </c>
      <c r="C1405" s="68"/>
      <c r="D1405" s="63" t="s">
        <v>7921</v>
      </c>
      <c r="E1405" s="62">
        <v>3</v>
      </c>
    </row>
    <row r="1406" spans="1:5" ht="14.4" x14ac:dyDescent="0.3">
      <c r="A1406" s="60">
        <v>5030006</v>
      </c>
      <c r="B1406" s="69" t="s">
        <v>4625</v>
      </c>
      <c r="C1406" s="68"/>
      <c r="D1406" s="63" t="s">
        <v>7921</v>
      </c>
      <c r="E1406" s="62">
        <v>3</v>
      </c>
    </row>
    <row r="1407" spans="1:5" ht="14.4" x14ac:dyDescent="0.3">
      <c r="A1407" s="60">
        <v>5030007</v>
      </c>
      <c r="B1407" s="69" t="s">
        <v>4626</v>
      </c>
      <c r="C1407" s="68"/>
      <c r="D1407" s="63" t="s">
        <v>7921</v>
      </c>
      <c r="E1407" s="62">
        <v>3</v>
      </c>
    </row>
    <row r="1408" spans="1:5" ht="14.4" x14ac:dyDescent="0.3">
      <c r="A1408" s="60">
        <v>5030008</v>
      </c>
      <c r="B1408" s="69" t="s">
        <v>4627</v>
      </c>
      <c r="C1408" s="68"/>
      <c r="D1408" s="63" t="s">
        <v>7921</v>
      </c>
      <c r="E1408" s="62">
        <v>3</v>
      </c>
    </row>
    <row r="1409" spans="1:5" ht="14.4" x14ac:dyDescent="0.3">
      <c r="A1409" s="60">
        <v>5030009</v>
      </c>
      <c r="B1409" s="69" t="s">
        <v>4628</v>
      </c>
      <c r="C1409" s="68"/>
      <c r="D1409" s="63" t="s">
        <v>7921</v>
      </c>
      <c r="E1409" s="62">
        <v>3</v>
      </c>
    </row>
    <row r="1410" spans="1:5" ht="14.4" x14ac:dyDescent="0.3">
      <c r="A1410" s="60">
        <v>5030010</v>
      </c>
      <c r="B1410" s="69" t="s">
        <v>4629</v>
      </c>
      <c r="C1410" s="68"/>
      <c r="D1410" s="63" t="s">
        <v>7921</v>
      </c>
      <c r="E1410" s="62">
        <v>3</v>
      </c>
    </row>
    <row r="1411" spans="1:5" ht="14.4" x14ac:dyDescent="0.3">
      <c r="A1411" s="60">
        <v>5030011</v>
      </c>
      <c r="B1411" s="69" t="s">
        <v>4630</v>
      </c>
      <c r="C1411" s="68"/>
      <c r="D1411" s="63" t="s">
        <v>7921</v>
      </c>
      <c r="E1411" s="62">
        <v>3</v>
      </c>
    </row>
    <row r="1412" spans="1:5" ht="14.4" x14ac:dyDescent="0.3">
      <c r="A1412" s="60">
        <v>5030012</v>
      </c>
      <c r="B1412" s="69" t="s">
        <v>4631</v>
      </c>
      <c r="C1412" s="68"/>
      <c r="D1412" s="63" t="s">
        <v>7921</v>
      </c>
      <c r="E1412" s="62">
        <v>3</v>
      </c>
    </row>
    <row r="1413" spans="1:5" ht="14.4" x14ac:dyDescent="0.3">
      <c r="A1413" s="60">
        <v>5031001</v>
      </c>
      <c r="B1413" s="69" t="s">
        <v>4632</v>
      </c>
      <c r="C1413" s="68"/>
      <c r="D1413" s="63" t="s">
        <v>7921</v>
      </c>
      <c r="E1413" s="62">
        <v>3</v>
      </c>
    </row>
    <row r="1414" spans="1:5" ht="14.4" x14ac:dyDescent="0.3">
      <c r="A1414" s="60">
        <v>5031002</v>
      </c>
      <c r="B1414" s="69" t="s">
        <v>4633</v>
      </c>
      <c r="C1414" s="68"/>
      <c r="D1414" s="63" t="s">
        <v>7921</v>
      </c>
      <c r="E1414" s="62">
        <v>3</v>
      </c>
    </row>
    <row r="1415" spans="1:5" ht="14.4" x14ac:dyDescent="0.3">
      <c r="A1415" s="60">
        <v>5031003</v>
      </c>
      <c r="B1415" s="69" t="s">
        <v>4634</v>
      </c>
      <c r="C1415" s="68"/>
      <c r="D1415" s="63" t="s">
        <v>7921</v>
      </c>
      <c r="E1415" s="62">
        <v>3</v>
      </c>
    </row>
    <row r="1416" spans="1:5" ht="14.4" x14ac:dyDescent="0.3">
      <c r="A1416" s="60">
        <v>5031004</v>
      </c>
      <c r="B1416" s="69" t="s">
        <v>4635</v>
      </c>
      <c r="C1416" s="68"/>
      <c r="D1416" s="63" t="s">
        <v>7921</v>
      </c>
      <c r="E1416" s="62">
        <v>3</v>
      </c>
    </row>
    <row r="1417" spans="1:5" ht="14.4" x14ac:dyDescent="0.3">
      <c r="A1417" s="60">
        <v>5031005</v>
      </c>
      <c r="B1417" s="69" t="s">
        <v>4636</v>
      </c>
      <c r="C1417" s="68"/>
      <c r="D1417" s="63" t="s">
        <v>7921</v>
      </c>
      <c r="E1417" s="62">
        <v>3</v>
      </c>
    </row>
    <row r="1418" spans="1:5" ht="14.4" x14ac:dyDescent="0.3">
      <c r="A1418" s="60">
        <v>5031006</v>
      </c>
      <c r="B1418" s="69" t="s">
        <v>4637</v>
      </c>
      <c r="C1418" s="68"/>
      <c r="D1418" s="63" t="s">
        <v>7921</v>
      </c>
      <c r="E1418" s="62">
        <v>3</v>
      </c>
    </row>
    <row r="1419" spans="1:5" ht="14.4" x14ac:dyDescent="0.3">
      <c r="A1419" s="60">
        <v>5031007</v>
      </c>
      <c r="B1419" s="69" t="s">
        <v>4638</v>
      </c>
      <c r="C1419" s="68"/>
      <c r="D1419" s="63" t="s">
        <v>7921</v>
      </c>
      <c r="E1419" s="62">
        <v>3</v>
      </c>
    </row>
    <row r="1420" spans="1:5" ht="14.4" x14ac:dyDescent="0.3">
      <c r="A1420" s="60">
        <v>5031008</v>
      </c>
      <c r="B1420" s="69" t="s">
        <v>4639</v>
      </c>
      <c r="C1420" s="68"/>
      <c r="D1420" s="63" t="s">
        <v>7921</v>
      </c>
      <c r="E1420" s="62">
        <v>3</v>
      </c>
    </row>
    <row r="1421" spans="1:5" ht="14.4" x14ac:dyDescent="0.3">
      <c r="A1421" s="60">
        <v>5031009</v>
      </c>
      <c r="B1421" s="69" t="s">
        <v>4640</v>
      </c>
      <c r="C1421" s="68"/>
      <c r="D1421" s="63" t="s">
        <v>7921</v>
      </c>
      <c r="E1421" s="62">
        <v>3</v>
      </c>
    </row>
    <row r="1422" spans="1:5" ht="14.4" x14ac:dyDescent="0.3">
      <c r="A1422" s="60">
        <v>5031010</v>
      </c>
      <c r="B1422" s="69" t="s">
        <v>4641</v>
      </c>
      <c r="C1422" s="68"/>
      <c r="D1422" s="63" t="s">
        <v>7921</v>
      </c>
      <c r="E1422" s="62">
        <v>3</v>
      </c>
    </row>
    <row r="1423" spans="1:5" ht="14.4" x14ac:dyDescent="0.3">
      <c r="A1423" s="60">
        <v>5032001</v>
      </c>
      <c r="B1423" s="69" t="s">
        <v>4642</v>
      </c>
      <c r="C1423" s="68"/>
      <c r="D1423" s="63" t="s">
        <v>7921</v>
      </c>
      <c r="E1423" s="62">
        <v>3</v>
      </c>
    </row>
    <row r="1424" spans="1:5" ht="14.4" x14ac:dyDescent="0.3">
      <c r="A1424" s="60">
        <v>5032002</v>
      </c>
      <c r="B1424" s="69" t="s">
        <v>4643</v>
      </c>
      <c r="C1424" s="68"/>
      <c r="D1424" s="63" t="s">
        <v>7921</v>
      </c>
      <c r="E1424" s="62">
        <v>3</v>
      </c>
    </row>
    <row r="1425" spans="1:5" ht="14.4" x14ac:dyDescent="0.3">
      <c r="A1425" s="60">
        <v>5032003</v>
      </c>
      <c r="B1425" s="61" t="s">
        <v>4644</v>
      </c>
      <c r="C1425" s="68"/>
      <c r="D1425" s="63" t="s">
        <v>7921</v>
      </c>
      <c r="E1425" s="62">
        <v>3</v>
      </c>
    </row>
    <row r="1426" spans="1:5" ht="14.4" x14ac:dyDescent="0.3">
      <c r="A1426" s="60">
        <v>5032004</v>
      </c>
      <c r="B1426" s="61" t="s">
        <v>4645</v>
      </c>
      <c r="C1426" s="68"/>
      <c r="D1426" s="63" t="s">
        <v>7921</v>
      </c>
      <c r="E1426" s="62">
        <v>3</v>
      </c>
    </row>
    <row r="1427" spans="1:5" ht="14.4" x14ac:dyDescent="0.3">
      <c r="A1427" s="60">
        <v>5032005</v>
      </c>
      <c r="B1427" s="61" t="s">
        <v>4646</v>
      </c>
      <c r="C1427" s="68"/>
      <c r="D1427" s="63" t="s">
        <v>7921</v>
      </c>
      <c r="E1427" s="62">
        <v>3</v>
      </c>
    </row>
    <row r="1428" spans="1:5" ht="14.4" x14ac:dyDescent="0.3">
      <c r="A1428" s="60">
        <v>5032006</v>
      </c>
      <c r="B1428" s="61" t="s">
        <v>4647</v>
      </c>
      <c r="C1428" s="68"/>
      <c r="D1428" s="63" t="s">
        <v>7921</v>
      </c>
      <c r="E1428" s="62">
        <v>3</v>
      </c>
    </row>
    <row r="1429" spans="1:5" ht="14.4" x14ac:dyDescent="0.3">
      <c r="A1429" s="60">
        <v>5032007</v>
      </c>
      <c r="B1429" s="69" t="s">
        <v>4648</v>
      </c>
      <c r="C1429" s="68"/>
      <c r="D1429" s="63" t="s">
        <v>7921</v>
      </c>
      <c r="E1429" s="62">
        <v>3</v>
      </c>
    </row>
    <row r="1430" spans="1:5" ht="14.4" x14ac:dyDescent="0.3">
      <c r="A1430" s="60">
        <v>5032008</v>
      </c>
      <c r="B1430" s="69" t="s">
        <v>4649</v>
      </c>
      <c r="C1430" s="68"/>
      <c r="D1430" s="63" t="s">
        <v>7921</v>
      </c>
      <c r="E1430" s="62">
        <v>3</v>
      </c>
    </row>
    <row r="1431" spans="1:5" ht="14.4" x14ac:dyDescent="0.3">
      <c r="A1431" s="60">
        <v>5033001</v>
      </c>
      <c r="B1431" s="69" t="s">
        <v>4650</v>
      </c>
      <c r="C1431" s="68"/>
      <c r="D1431" s="63" t="s">
        <v>7921</v>
      </c>
      <c r="E1431" s="62">
        <v>3</v>
      </c>
    </row>
    <row r="1432" spans="1:5" ht="14.4" x14ac:dyDescent="0.3">
      <c r="A1432" s="60">
        <v>5033002</v>
      </c>
      <c r="B1432" s="69" t="s">
        <v>4651</v>
      </c>
      <c r="C1432" s="68"/>
      <c r="D1432" s="63" t="s">
        <v>7921</v>
      </c>
      <c r="E1432" s="62">
        <v>3</v>
      </c>
    </row>
    <row r="1433" spans="1:5" ht="14.4" x14ac:dyDescent="0.3">
      <c r="A1433" s="60">
        <v>5033003</v>
      </c>
      <c r="B1433" s="69" t="s">
        <v>4652</v>
      </c>
      <c r="C1433" s="68"/>
      <c r="D1433" s="63" t="s">
        <v>7921</v>
      </c>
      <c r="E1433" s="62">
        <v>3</v>
      </c>
    </row>
    <row r="1434" spans="1:5" ht="14.4" x14ac:dyDescent="0.3">
      <c r="A1434" s="60">
        <v>5033004</v>
      </c>
      <c r="B1434" s="69" t="s">
        <v>4653</v>
      </c>
      <c r="C1434" s="68"/>
      <c r="D1434" s="63" t="s">
        <v>7921</v>
      </c>
      <c r="E1434" s="62">
        <v>3</v>
      </c>
    </row>
    <row r="1435" spans="1:5" ht="14.4" x14ac:dyDescent="0.3">
      <c r="A1435" s="60">
        <v>5033005</v>
      </c>
      <c r="B1435" s="69" t="s">
        <v>4654</v>
      </c>
      <c r="C1435" s="68"/>
      <c r="D1435" s="63" t="s">
        <v>7921</v>
      </c>
      <c r="E1435" s="62">
        <v>3</v>
      </c>
    </row>
    <row r="1436" spans="1:5" ht="14.4" x14ac:dyDescent="0.3">
      <c r="A1436" s="60">
        <v>5033006</v>
      </c>
      <c r="B1436" s="69" t="s">
        <v>4655</v>
      </c>
      <c r="C1436" s="68"/>
      <c r="D1436" s="63" t="s">
        <v>7921</v>
      </c>
      <c r="E1436" s="62">
        <v>3</v>
      </c>
    </row>
    <row r="1437" spans="1:5" ht="14.4" x14ac:dyDescent="0.3">
      <c r="A1437" s="60">
        <v>5033007</v>
      </c>
      <c r="B1437" s="69" t="s">
        <v>4656</v>
      </c>
      <c r="C1437" s="68"/>
      <c r="D1437" s="63" t="s">
        <v>7921</v>
      </c>
      <c r="E1437" s="62">
        <v>3</v>
      </c>
    </row>
    <row r="1438" spans="1:5" ht="14.4" x14ac:dyDescent="0.3">
      <c r="A1438" s="60">
        <v>5033008</v>
      </c>
      <c r="B1438" s="69" t="s">
        <v>4657</v>
      </c>
      <c r="C1438" s="68"/>
      <c r="D1438" s="63" t="s">
        <v>7921</v>
      </c>
      <c r="E1438" s="62">
        <v>3</v>
      </c>
    </row>
    <row r="1439" spans="1:5" ht="14.4" x14ac:dyDescent="0.3">
      <c r="A1439" s="60">
        <v>5033009</v>
      </c>
      <c r="B1439" s="69" t="s">
        <v>4658</v>
      </c>
      <c r="C1439" s="68"/>
      <c r="D1439" s="63" t="s">
        <v>7921</v>
      </c>
      <c r="E1439" s="62">
        <v>3</v>
      </c>
    </row>
    <row r="1440" spans="1:5" ht="14.4" x14ac:dyDescent="0.3">
      <c r="A1440" s="60">
        <v>5033010</v>
      </c>
      <c r="B1440" s="69" t="s">
        <v>4659</v>
      </c>
      <c r="C1440" s="68"/>
      <c r="D1440" s="63" t="s">
        <v>7921</v>
      </c>
      <c r="E1440" s="62">
        <v>3</v>
      </c>
    </row>
    <row r="1441" spans="1:5" ht="14.4" x14ac:dyDescent="0.3">
      <c r="A1441" s="60">
        <v>5033011</v>
      </c>
      <c r="B1441" s="69" t="s">
        <v>4660</v>
      </c>
      <c r="C1441" s="68"/>
      <c r="D1441" s="63" t="s">
        <v>7921</v>
      </c>
      <c r="E1441" s="62">
        <v>3</v>
      </c>
    </row>
    <row r="1442" spans="1:5" ht="14.4" x14ac:dyDescent="0.3">
      <c r="A1442" s="60">
        <v>5033012</v>
      </c>
      <c r="B1442" s="69" t="s">
        <v>4661</v>
      </c>
      <c r="C1442" s="68"/>
      <c r="D1442" s="63" t="s">
        <v>7921</v>
      </c>
      <c r="E1442" s="62">
        <v>3</v>
      </c>
    </row>
    <row r="1443" spans="1:5" ht="14.4" x14ac:dyDescent="0.3">
      <c r="A1443" s="60">
        <v>5033013</v>
      </c>
      <c r="B1443" s="69" t="s">
        <v>4662</v>
      </c>
      <c r="C1443" s="68"/>
      <c r="D1443" s="63" t="s">
        <v>7921</v>
      </c>
      <c r="E1443" s="62">
        <v>3</v>
      </c>
    </row>
    <row r="1444" spans="1:5" ht="14.4" x14ac:dyDescent="0.3">
      <c r="A1444" s="60">
        <v>5033014</v>
      </c>
      <c r="B1444" s="69" t="s">
        <v>4663</v>
      </c>
      <c r="C1444" s="68"/>
      <c r="D1444" s="63" t="s">
        <v>7921</v>
      </c>
      <c r="E1444" s="62">
        <v>3</v>
      </c>
    </row>
    <row r="1445" spans="1:5" ht="14.4" x14ac:dyDescent="0.3">
      <c r="A1445" s="60">
        <v>5034001</v>
      </c>
      <c r="B1445" s="69" t="s">
        <v>4664</v>
      </c>
      <c r="C1445" s="68"/>
      <c r="D1445" s="63" t="s">
        <v>7921</v>
      </c>
      <c r="E1445" s="62">
        <v>3</v>
      </c>
    </row>
    <row r="1446" spans="1:5" ht="14.4" x14ac:dyDescent="0.3">
      <c r="A1446" s="60">
        <v>5034002</v>
      </c>
      <c r="B1446" s="69" t="s">
        <v>4665</v>
      </c>
      <c r="C1446" s="68"/>
      <c r="D1446" s="63" t="s">
        <v>7921</v>
      </c>
      <c r="E1446" s="62">
        <v>3</v>
      </c>
    </row>
    <row r="1447" spans="1:5" ht="14.4" x14ac:dyDescent="0.3">
      <c r="A1447" s="60">
        <v>5034003</v>
      </c>
      <c r="B1447" s="69" t="s">
        <v>4666</v>
      </c>
      <c r="C1447" s="68"/>
      <c r="D1447" s="63" t="s">
        <v>7921</v>
      </c>
      <c r="E1447" s="62">
        <v>3</v>
      </c>
    </row>
    <row r="1448" spans="1:5" ht="14.4" x14ac:dyDescent="0.3">
      <c r="A1448" s="60">
        <v>5034004</v>
      </c>
      <c r="B1448" s="69" t="s">
        <v>4667</v>
      </c>
      <c r="C1448" s="68"/>
      <c r="D1448" s="63" t="s">
        <v>7921</v>
      </c>
      <c r="E1448" s="62">
        <v>3</v>
      </c>
    </row>
    <row r="1449" spans="1:5" ht="14.4" x14ac:dyDescent="0.3">
      <c r="A1449" s="60">
        <v>5034005</v>
      </c>
      <c r="B1449" s="69" t="s">
        <v>4668</v>
      </c>
      <c r="C1449" s="68"/>
      <c r="D1449" s="63" t="s">
        <v>7921</v>
      </c>
      <c r="E1449" s="62">
        <v>3</v>
      </c>
    </row>
    <row r="1450" spans="1:5" ht="14.4" x14ac:dyDescent="0.3">
      <c r="A1450" s="60">
        <v>5034006</v>
      </c>
      <c r="B1450" s="69" t="s">
        <v>4669</v>
      </c>
      <c r="C1450" s="68"/>
      <c r="D1450" s="63" t="s">
        <v>7921</v>
      </c>
      <c r="E1450" s="62">
        <v>3</v>
      </c>
    </row>
    <row r="1451" spans="1:5" ht="14.4" x14ac:dyDescent="0.3">
      <c r="A1451" s="60">
        <v>5034007</v>
      </c>
      <c r="B1451" s="69" t="s">
        <v>4670</v>
      </c>
      <c r="C1451" s="68"/>
      <c r="D1451" s="63" t="s">
        <v>7921</v>
      </c>
      <c r="E1451" s="62">
        <v>3</v>
      </c>
    </row>
    <row r="1452" spans="1:5" ht="14.4" x14ac:dyDescent="0.3">
      <c r="A1452" s="60">
        <v>5034008</v>
      </c>
      <c r="B1452" s="69" t="s">
        <v>4671</v>
      </c>
      <c r="C1452" s="68"/>
      <c r="D1452" s="63" t="s">
        <v>7921</v>
      </c>
      <c r="E1452" s="62">
        <v>3</v>
      </c>
    </row>
    <row r="1453" spans="1:5" ht="14.4" x14ac:dyDescent="0.3">
      <c r="A1453" s="60">
        <v>5035001</v>
      </c>
      <c r="B1453" s="69" t="s">
        <v>4672</v>
      </c>
      <c r="C1453" s="68"/>
      <c r="D1453" s="63" t="s">
        <v>7921</v>
      </c>
      <c r="E1453" s="62">
        <v>3</v>
      </c>
    </row>
    <row r="1454" spans="1:5" ht="14.4" x14ac:dyDescent="0.3">
      <c r="A1454" s="60">
        <v>5035002</v>
      </c>
      <c r="B1454" s="69" t="s">
        <v>4673</v>
      </c>
      <c r="C1454" s="68"/>
      <c r="D1454" s="63" t="s">
        <v>7921</v>
      </c>
      <c r="E1454" s="62">
        <v>3</v>
      </c>
    </row>
    <row r="1455" spans="1:5" ht="14.4" x14ac:dyDescent="0.3">
      <c r="A1455" s="60">
        <v>5035003</v>
      </c>
      <c r="B1455" s="69" t="s">
        <v>4674</v>
      </c>
      <c r="C1455" s="68"/>
      <c r="D1455" s="63" t="s">
        <v>7921</v>
      </c>
      <c r="E1455" s="62">
        <v>3</v>
      </c>
    </row>
    <row r="1456" spans="1:5" ht="14.4" x14ac:dyDescent="0.3">
      <c r="A1456" s="60">
        <v>5035004</v>
      </c>
      <c r="B1456" s="69" t="s">
        <v>4675</v>
      </c>
      <c r="C1456" s="68"/>
      <c r="D1456" s="63" t="s">
        <v>7921</v>
      </c>
      <c r="E1456" s="62">
        <v>3</v>
      </c>
    </row>
    <row r="1457" spans="1:5" ht="14.4" x14ac:dyDescent="0.3">
      <c r="A1457" s="60">
        <v>5035005</v>
      </c>
      <c r="B1457" s="69" t="s">
        <v>4676</v>
      </c>
      <c r="C1457" s="68"/>
      <c r="D1457" s="63" t="s">
        <v>7921</v>
      </c>
      <c r="E1457" s="62">
        <v>3</v>
      </c>
    </row>
    <row r="1458" spans="1:5" ht="14.4" x14ac:dyDescent="0.3">
      <c r="A1458" s="66">
        <v>5035006</v>
      </c>
      <c r="B1458" s="61" t="s">
        <v>4677</v>
      </c>
      <c r="C1458" s="68"/>
      <c r="D1458" s="63" t="s">
        <v>7921</v>
      </c>
      <c r="E1458" s="62">
        <v>3</v>
      </c>
    </row>
    <row r="1459" spans="1:5" ht="14.4" x14ac:dyDescent="0.3">
      <c r="A1459" s="66">
        <v>5035007</v>
      </c>
      <c r="B1459" s="61" t="s">
        <v>4678</v>
      </c>
      <c r="C1459" s="68"/>
      <c r="D1459" s="63" t="s">
        <v>7921</v>
      </c>
      <c r="E1459" s="62">
        <v>3</v>
      </c>
    </row>
    <row r="1460" spans="1:5" ht="14.4" x14ac:dyDescent="0.3">
      <c r="A1460" s="186">
        <v>5035008</v>
      </c>
      <c r="B1460" s="61" t="s">
        <v>4679</v>
      </c>
      <c r="C1460" s="68"/>
      <c r="D1460" s="63" t="s">
        <v>7921</v>
      </c>
      <c r="E1460" s="62">
        <v>3</v>
      </c>
    </row>
    <row r="1461" spans="1:5" ht="14.4" x14ac:dyDescent="0.3">
      <c r="A1461" s="186">
        <v>5036001</v>
      </c>
      <c r="B1461" s="61" t="s">
        <v>4680</v>
      </c>
      <c r="C1461" s="68"/>
      <c r="D1461" s="63" t="s">
        <v>7921</v>
      </c>
      <c r="E1461" s="62">
        <v>3</v>
      </c>
    </row>
    <row r="1462" spans="1:5" ht="14.4" x14ac:dyDescent="0.3">
      <c r="A1462" s="186">
        <v>5036002</v>
      </c>
      <c r="B1462" s="61" t="s">
        <v>4681</v>
      </c>
      <c r="C1462" s="68"/>
      <c r="D1462" s="63" t="s">
        <v>7921</v>
      </c>
      <c r="E1462" s="62">
        <v>3</v>
      </c>
    </row>
    <row r="1463" spans="1:5" ht="14.4" x14ac:dyDescent="0.3">
      <c r="A1463" s="186">
        <v>5036003</v>
      </c>
      <c r="B1463" s="61" t="s">
        <v>4682</v>
      </c>
      <c r="C1463" s="68"/>
      <c r="D1463" s="63" t="s">
        <v>7921</v>
      </c>
      <c r="E1463" s="62">
        <v>3</v>
      </c>
    </row>
    <row r="1464" spans="1:5" ht="14.4" x14ac:dyDescent="0.3">
      <c r="A1464" s="186">
        <v>5036004</v>
      </c>
      <c r="B1464" s="61" t="s">
        <v>4683</v>
      </c>
      <c r="C1464" s="68"/>
      <c r="D1464" s="63" t="s">
        <v>7921</v>
      </c>
      <c r="E1464" s="62">
        <v>3</v>
      </c>
    </row>
    <row r="1465" spans="1:5" ht="14.4" x14ac:dyDescent="0.3">
      <c r="A1465" s="186">
        <v>5036005</v>
      </c>
      <c r="B1465" s="61" t="s">
        <v>4684</v>
      </c>
      <c r="C1465" s="68"/>
      <c r="D1465" s="63" t="s">
        <v>7921</v>
      </c>
      <c r="E1465" s="62">
        <v>3</v>
      </c>
    </row>
    <row r="1466" spans="1:5" ht="14.4" x14ac:dyDescent="0.3">
      <c r="A1466" s="186">
        <v>5036006</v>
      </c>
      <c r="B1466" s="61" t="s">
        <v>4685</v>
      </c>
      <c r="C1466" s="68"/>
      <c r="D1466" s="63" t="s">
        <v>7921</v>
      </c>
      <c r="E1466" s="62">
        <v>3</v>
      </c>
    </row>
    <row r="1467" spans="1:5" ht="14.4" x14ac:dyDescent="0.3">
      <c r="A1467" s="186">
        <v>5036007</v>
      </c>
      <c r="B1467" s="61" t="s">
        <v>4686</v>
      </c>
      <c r="C1467" s="68"/>
      <c r="D1467" s="63" t="s">
        <v>7921</v>
      </c>
      <c r="E1467" s="62">
        <v>3</v>
      </c>
    </row>
    <row r="1468" spans="1:5" ht="14.4" x14ac:dyDescent="0.3">
      <c r="A1468" s="186">
        <v>5036008</v>
      </c>
      <c r="B1468" s="61" t="s">
        <v>4687</v>
      </c>
      <c r="C1468" s="68"/>
      <c r="D1468" s="63" t="s">
        <v>7921</v>
      </c>
      <c r="E1468" s="62">
        <v>3</v>
      </c>
    </row>
    <row r="1469" spans="1:5" ht="14.4" x14ac:dyDescent="0.3">
      <c r="A1469" s="186">
        <v>5036009</v>
      </c>
      <c r="B1469" s="61" t="s">
        <v>4688</v>
      </c>
      <c r="C1469" s="68"/>
      <c r="D1469" s="63" t="s">
        <v>7921</v>
      </c>
      <c r="E1469" s="62">
        <v>3</v>
      </c>
    </row>
    <row r="1470" spans="1:5" ht="14.4" x14ac:dyDescent="0.3">
      <c r="A1470" s="186">
        <v>5036010</v>
      </c>
      <c r="B1470" s="61" t="s">
        <v>4689</v>
      </c>
      <c r="C1470" s="68"/>
      <c r="D1470" s="63" t="s">
        <v>7921</v>
      </c>
      <c r="E1470" s="62">
        <v>3</v>
      </c>
    </row>
    <row r="1471" spans="1:5" ht="14.4" x14ac:dyDescent="0.3">
      <c r="A1471" s="186">
        <v>5037001</v>
      </c>
      <c r="B1471" s="61" t="s">
        <v>4690</v>
      </c>
      <c r="C1471" s="68"/>
      <c r="D1471" s="63" t="s">
        <v>7921</v>
      </c>
      <c r="E1471" s="62">
        <v>3</v>
      </c>
    </row>
    <row r="1472" spans="1:5" ht="14.4" x14ac:dyDescent="0.3">
      <c r="A1472" s="186">
        <v>5037002</v>
      </c>
      <c r="B1472" s="61" t="s">
        <v>4691</v>
      </c>
      <c r="C1472" s="68"/>
      <c r="D1472" s="63" t="s">
        <v>7921</v>
      </c>
      <c r="E1472" s="62">
        <v>3</v>
      </c>
    </row>
    <row r="1473" spans="1:5" ht="14.4" x14ac:dyDescent="0.3">
      <c r="A1473" s="186">
        <v>5037003</v>
      </c>
      <c r="B1473" s="61" t="s">
        <v>4692</v>
      </c>
      <c r="C1473" s="68"/>
      <c r="D1473" s="63" t="s">
        <v>7921</v>
      </c>
      <c r="E1473" s="62">
        <v>3</v>
      </c>
    </row>
    <row r="1474" spans="1:5" ht="14.4" x14ac:dyDescent="0.3">
      <c r="A1474" s="186">
        <v>5037004</v>
      </c>
      <c r="B1474" s="61" t="s">
        <v>4693</v>
      </c>
      <c r="C1474" s="68"/>
      <c r="D1474" s="63" t="s">
        <v>7921</v>
      </c>
      <c r="E1474" s="62">
        <v>3</v>
      </c>
    </row>
    <row r="1475" spans="1:5" ht="14.4" x14ac:dyDescent="0.3">
      <c r="A1475" s="186">
        <v>5037005</v>
      </c>
      <c r="B1475" s="61" t="s">
        <v>4694</v>
      </c>
      <c r="C1475" s="68"/>
      <c r="D1475" s="63" t="s">
        <v>7921</v>
      </c>
      <c r="E1475" s="62">
        <v>3</v>
      </c>
    </row>
    <row r="1476" spans="1:5" ht="14.4" x14ac:dyDescent="0.3">
      <c r="A1476" s="186">
        <v>5037006</v>
      </c>
      <c r="B1476" s="61" t="s">
        <v>4695</v>
      </c>
      <c r="C1476" s="68"/>
      <c r="D1476" s="63" t="s">
        <v>7921</v>
      </c>
      <c r="E1476" s="62">
        <v>3</v>
      </c>
    </row>
    <row r="1477" spans="1:5" ht="14.4" x14ac:dyDescent="0.3">
      <c r="A1477" s="186">
        <v>5037007</v>
      </c>
      <c r="B1477" s="61" t="s">
        <v>4696</v>
      </c>
      <c r="C1477" s="68"/>
      <c r="D1477" s="63" t="s">
        <v>7921</v>
      </c>
      <c r="E1477" s="62">
        <v>3</v>
      </c>
    </row>
    <row r="1478" spans="1:5" ht="14.4" x14ac:dyDescent="0.3">
      <c r="A1478" s="186">
        <v>5037008</v>
      </c>
      <c r="B1478" s="61" t="s">
        <v>4697</v>
      </c>
      <c r="C1478" s="68"/>
      <c r="D1478" s="63" t="s">
        <v>7921</v>
      </c>
      <c r="E1478" s="62">
        <v>3</v>
      </c>
    </row>
    <row r="1479" spans="1:5" ht="14.4" x14ac:dyDescent="0.3">
      <c r="A1479" s="186">
        <v>5037009</v>
      </c>
      <c r="B1479" s="61" t="s">
        <v>4698</v>
      </c>
      <c r="C1479" s="68"/>
      <c r="D1479" s="63" t="s">
        <v>7921</v>
      </c>
      <c r="E1479" s="62">
        <v>3</v>
      </c>
    </row>
    <row r="1480" spans="1:5" ht="14.4" x14ac:dyDescent="0.3">
      <c r="A1480" s="186">
        <v>5037010</v>
      </c>
      <c r="B1480" s="61" t="s">
        <v>4699</v>
      </c>
      <c r="C1480" s="68"/>
      <c r="D1480" s="63" t="s">
        <v>7921</v>
      </c>
      <c r="E1480" s="62">
        <v>3</v>
      </c>
    </row>
    <row r="1481" spans="1:5" ht="14.4" x14ac:dyDescent="0.3">
      <c r="A1481" s="186">
        <v>5037011</v>
      </c>
      <c r="B1481" s="61" t="s">
        <v>4700</v>
      </c>
      <c r="C1481" s="68"/>
      <c r="D1481" s="63" t="s">
        <v>7921</v>
      </c>
      <c r="E1481" s="62">
        <v>3</v>
      </c>
    </row>
    <row r="1482" spans="1:5" ht="14.4" x14ac:dyDescent="0.3">
      <c r="A1482" s="60">
        <v>5037012</v>
      </c>
      <c r="B1482" s="69" t="s">
        <v>4701</v>
      </c>
      <c r="C1482" s="68"/>
      <c r="D1482" s="63" t="s">
        <v>7921</v>
      </c>
      <c r="E1482" s="62">
        <v>3</v>
      </c>
    </row>
    <row r="1483" spans="1:5" ht="14.4" x14ac:dyDescent="0.3">
      <c r="A1483" s="60">
        <v>5037013</v>
      </c>
      <c r="B1483" s="69" t="s">
        <v>4702</v>
      </c>
      <c r="C1483" s="68"/>
      <c r="D1483" s="63" t="s">
        <v>7921</v>
      </c>
      <c r="E1483" s="62">
        <v>3</v>
      </c>
    </row>
    <row r="1484" spans="1:5" ht="14.4" x14ac:dyDescent="0.3">
      <c r="A1484" s="60">
        <v>5037014</v>
      </c>
      <c r="B1484" s="69" t="s">
        <v>4703</v>
      </c>
      <c r="C1484" s="68"/>
      <c r="D1484" s="63" t="s">
        <v>7921</v>
      </c>
      <c r="E1484" s="62">
        <v>3</v>
      </c>
    </row>
    <row r="1485" spans="1:5" ht="14.4" x14ac:dyDescent="0.3">
      <c r="A1485" s="60">
        <v>5038001</v>
      </c>
      <c r="B1485" s="69" t="s">
        <v>4704</v>
      </c>
      <c r="C1485" s="68"/>
      <c r="D1485" s="63" t="s">
        <v>7921</v>
      </c>
      <c r="E1485" s="62">
        <v>3</v>
      </c>
    </row>
    <row r="1486" spans="1:5" ht="14.4" x14ac:dyDescent="0.3">
      <c r="A1486" s="60">
        <v>5038002</v>
      </c>
      <c r="B1486" s="69" t="s">
        <v>4705</v>
      </c>
      <c r="C1486" s="68"/>
      <c r="D1486" s="63" t="s">
        <v>7921</v>
      </c>
      <c r="E1486" s="62">
        <v>3</v>
      </c>
    </row>
    <row r="1487" spans="1:5" ht="14.4" x14ac:dyDescent="0.3">
      <c r="A1487" s="60">
        <v>5038003</v>
      </c>
      <c r="B1487" s="69" t="s">
        <v>4706</v>
      </c>
      <c r="C1487" s="68"/>
      <c r="D1487" s="63" t="s">
        <v>7921</v>
      </c>
      <c r="E1487" s="62">
        <v>3</v>
      </c>
    </row>
    <row r="1488" spans="1:5" ht="14.4" x14ac:dyDescent="0.3">
      <c r="A1488" s="60">
        <v>5038004</v>
      </c>
      <c r="B1488" s="69" t="s">
        <v>4707</v>
      </c>
      <c r="C1488" s="68"/>
      <c r="D1488" s="63" t="s">
        <v>7921</v>
      </c>
      <c r="E1488" s="62">
        <v>3</v>
      </c>
    </row>
    <row r="1489" spans="1:5" ht="14.4" x14ac:dyDescent="0.3">
      <c r="A1489" s="60">
        <v>5039001</v>
      </c>
      <c r="B1489" s="69" t="s">
        <v>4708</v>
      </c>
      <c r="C1489" s="68"/>
      <c r="D1489" s="63" t="s">
        <v>7921</v>
      </c>
      <c r="E1489" s="62">
        <v>3</v>
      </c>
    </row>
    <row r="1490" spans="1:5" ht="14.4" x14ac:dyDescent="0.3">
      <c r="A1490" s="60">
        <v>5039002</v>
      </c>
      <c r="B1490" s="69" t="s">
        <v>4709</v>
      </c>
      <c r="C1490" s="68"/>
      <c r="D1490" s="63" t="s">
        <v>7921</v>
      </c>
      <c r="E1490" s="62">
        <v>3</v>
      </c>
    </row>
    <row r="1491" spans="1:5" ht="14.4" x14ac:dyDescent="0.3">
      <c r="A1491" s="60">
        <v>5039003</v>
      </c>
      <c r="B1491" s="69" t="s">
        <v>4710</v>
      </c>
      <c r="C1491" s="68"/>
      <c r="D1491" s="63" t="s">
        <v>7921</v>
      </c>
      <c r="E1491" s="62">
        <v>3</v>
      </c>
    </row>
    <row r="1492" spans="1:5" ht="14.4" x14ac:dyDescent="0.3">
      <c r="A1492" s="60">
        <v>5039004</v>
      </c>
      <c r="B1492" s="69" t="s">
        <v>4711</v>
      </c>
      <c r="C1492" s="68"/>
      <c r="D1492" s="63" t="s">
        <v>7921</v>
      </c>
      <c r="E1492" s="62">
        <v>3</v>
      </c>
    </row>
    <row r="1493" spans="1:5" ht="14.4" x14ac:dyDescent="0.3">
      <c r="A1493" s="60">
        <v>5039005</v>
      </c>
      <c r="B1493" s="69" t="s">
        <v>4712</v>
      </c>
      <c r="C1493" s="68"/>
      <c r="D1493" s="63" t="s">
        <v>7921</v>
      </c>
      <c r="E1493" s="62">
        <v>3</v>
      </c>
    </row>
    <row r="1494" spans="1:5" ht="14.4" x14ac:dyDescent="0.3">
      <c r="A1494" s="60">
        <v>5039006</v>
      </c>
      <c r="B1494" s="69" t="s">
        <v>4713</v>
      </c>
      <c r="C1494" s="68"/>
      <c r="D1494" s="63" t="s">
        <v>7921</v>
      </c>
      <c r="E1494" s="62">
        <v>3</v>
      </c>
    </row>
    <row r="1495" spans="1:5" ht="14.4" x14ac:dyDescent="0.3">
      <c r="A1495" s="60">
        <v>5039007</v>
      </c>
      <c r="B1495" s="69" t="s">
        <v>4714</v>
      </c>
      <c r="C1495" s="68"/>
      <c r="D1495" s="63" t="s">
        <v>7921</v>
      </c>
      <c r="E1495" s="62">
        <v>3</v>
      </c>
    </row>
    <row r="1496" spans="1:5" ht="14.4" x14ac:dyDescent="0.3">
      <c r="A1496" s="60">
        <v>5040001</v>
      </c>
      <c r="B1496" s="69" t="s">
        <v>4715</v>
      </c>
      <c r="C1496" s="68"/>
      <c r="D1496" s="63" t="s">
        <v>7921</v>
      </c>
      <c r="E1496" s="62">
        <v>3</v>
      </c>
    </row>
    <row r="1497" spans="1:5" ht="14.4" x14ac:dyDescent="0.3">
      <c r="A1497" s="60">
        <v>5040002</v>
      </c>
      <c r="B1497" s="69" t="s">
        <v>4716</v>
      </c>
      <c r="C1497" s="68"/>
      <c r="D1497" s="63" t="s">
        <v>7921</v>
      </c>
      <c r="E1497" s="62">
        <v>3</v>
      </c>
    </row>
    <row r="1498" spans="1:5" ht="14.4" x14ac:dyDescent="0.3">
      <c r="A1498" s="60">
        <v>5040003</v>
      </c>
      <c r="B1498" s="69" t="s">
        <v>4717</v>
      </c>
      <c r="C1498" s="68"/>
      <c r="D1498" s="63" t="s">
        <v>7921</v>
      </c>
      <c r="E1498" s="62">
        <v>3</v>
      </c>
    </row>
    <row r="1499" spans="1:5" ht="14.4" x14ac:dyDescent="0.3">
      <c r="A1499" s="60">
        <v>5040004</v>
      </c>
      <c r="B1499" s="69" t="s">
        <v>4718</v>
      </c>
      <c r="C1499" s="68"/>
      <c r="D1499" s="63" t="s">
        <v>7921</v>
      </c>
      <c r="E1499" s="62">
        <v>3</v>
      </c>
    </row>
    <row r="1500" spans="1:5" ht="14.4" x14ac:dyDescent="0.3">
      <c r="A1500" s="60">
        <v>5040005</v>
      </c>
      <c r="B1500" s="69" t="s">
        <v>4719</v>
      </c>
      <c r="C1500" s="68"/>
      <c r="D1500" s="63" t="s">
        <v>7921</v>
      </c>
      <c r="E1500" s="62">
        <v>3</v>
      </c>
    </row>
    <row r="1501" spans="1:5" ht="14.4" x14ac:dyDescent="0.3">
      <c r="A1501" s="60">
        <v>5040006</v>
      </c>
      <c r="B1501" s="69" t="s">
        <v>4720</v>
      </c>
      <c r="C1501" s="68"/>
      <c r="D1501" s="63" t="s">
        <v>7921</v>
      </c>
      <c r="E1501" s="62">
        <v>3</v>
      </c>
    </row>
    <row r="1502" spans="1:5" ht="14.4" x14ac:dyDescent="0.3">
      <c r="A1502" s="60">
        <v>5040007</v>
      </c>
      <c r="B1502" s="69" t="s">
        <v>4721</v>
      </c>
      <c r="C1502" s="68"/>
      <c r="D1502" s="63" t="s">
        <v>7921</v>
      </c>
      <c r="E1502" s="62">
        <v>3</v>
      </c>
    </row>
    <row r="1503" spans="1:5" ht="14.4" x14ac:dyDescent="0.3">
      <c r="A1503" s="60">
        <v>5040008</v>
      </c>
      <c r="B1503" s="69" t="s">
        <v>4722</v>
      </c>
      <c r="C1503" s="68"/>
      <c r="D1503" s="63" t="s">
        <v>7921</v>
      </c>
      <c r="E1503" s="62">
        <v>3</v>
      </c>
    </row>
    <row r="1504" spans="1:5" ht="14.4" x14ac:dyDescent="0.3">
      <c r="A1504" s="60">
        <v>5040009</v>
      </c>
      <c r="B1504" s="69" t="s">
        <v>4723</v>
      </c>
      <c r="C1504" s="68"/>
      <c r="D1504" s="63" t="s">
        <v>7921</v>
      </c>
      <c r="E1504" s="62">
        <v>3</v>
      </c>
    </row>
    <row r="1505" spans="1:5" ht="14.4" x14ac:dyDescent="0.3">
      <c r="A1505" s="60">
        <v>5040010</v>
      </c>
      <c r="B1505" s="69" t="s">
        <v>4724</v>
      </c>
      <c r="C1505" s="68"/>
      <c r="D1505" s="63" t="s">
        <v>7921</v>
      </c>
      <c r="E1505" s="62">
        <v>3</v>
      </c>
    </row>
    <row r="1506" spans="1:5" ht="14.4" x14ac:dyDescent="0.3">
      <c r="A1506" s="60">
        <v>5040011</v>
      </c>
      <c r="B1506" s="69" t="s">
        <v>4725</v>
      </c>
      <c r="C1506" s="68"/>
      <c r="D1506" s="63" t="s">
        <v>7921</v>
      </c>
      <c r="E1506" s="62">
        <v>3</v>
      </c>
    </row>
    <row r="1507" spans="1:5" ht="14.4" x14ac:dyDescent="0.3">
      <c r="A1507" s="60">
        <v>5040012</v>
      </c>
      <c r="B1507" s="69" t="s">
        <v>4726</v>
      </c>
      <c r="C1507" s="68"/>
      <c r="D1507" s="63" t="s">
        <v>7921</v>
      </c>
      <c r="E1507" s="62">
        <v>3</v>
      </c>
    </row>
    <row r="1508" spans="1:5" ht="14.4" x14ac:dyDescent="0.3">
      <c r="A1508" s="60">
        <v>5040013</v>
      </c>
      <c r="B1508" s="69" t="s">
        <v>4727</v>
      </c>
      <c r="C1508" s="68"/>
      <c r="D1508" s="63" t="s">
        <v>7921</v>
      </c>
      <c r="E1508" s="62">
        <v>3</v>
      </c>
    </row>
    <row r="1509" spans="1:5" ht="14.4" x14ac:dyDescent="0.3">
      <c r="A1509" s="60">
        <v>5041001</v>
      </c>
      <c r="B1509" s="69" t="s">
        <v>4728</v>
      </c>
      <c r="C1509" s="68"/>
      <c r="D1509" s="63" t="s">
        <v>7921</v>
      </c>
      <c r="E1509" s="62">
        <v>3</v>
      </c>
    </row>
    <row r="1510" spans="1:5" ht="14.4" x14ac:dyDescent="0.3">
      <c r="A1510" s="60">
        <v>5041002</v>
      </c>
      <c r="B1510" s="69" t="s">
        <v>4729</v>
      </c>
      <c r="C1510" s="68"/>
      <c r="D1510" s="63" t="s">
        <v>7921</v>
      </c>
      <c r="E1510" s="62">
        <v>3</v>
      </c>
    </row>
    <row r="1511" spans="1:5" ht="14.4" x14ac:dyDescent="0.3">
      <c r="A1511" s="60">
        <v>5041003</v>
      </c>
      <c r="B1511" s="69" t="s">
        <v>4730</v>
      </c>
      <c r="C1511" s="68"/>
      <c r="D1511" s="63" t="s">
        <v>7921</v>
      </c>
      <c r="E1511" s="62">
        <v>3</v>
      </c>
    </row>
    <row r="1512" spans="1:5" ht="14.4" x14ac:dyDescent="0.3">
      <c r="A1512" s="60">
        <v>5041004</v>
      </c>
      <c r="B1512" s="69" t="s">
        <v>4731</v>
      </c>
      <c r="C1512" s="68"/>
      <c r="D1512" s="63" t="s">
        <v>7921</v>
      </c>
      <c r="E1512" s="62">
        <v>3</v>
      </c>
    </row>
    <row r="1513" spans="1:5" ht="14.4" x14ac:dyDescent="0.3">
      <c r="A1513" s="60">
        <v>5041005</v>
      </c>
      <c r="B1513" s="69" t="s">
        <v>4732</v>
      </c>
      <c r="C1513" s="68"/>
      <c r="D1513" s="63" t="s">
        <v>7921</v>
      </c>
      <c r="E1513" s="62">
        <v>3</v>
      </c>
    </row>
    <row r="1514" spans="1:5" ht="14.4" x14ac:dyDescent="0.3">
      <c r="A1514" s="60">
        <v>5041006</v>
      </c>
      <c r="B1514" s="69" t="s">
        <v>4733</v>
      </c>
      <c r="C1514" s="68"/>
      <c r="D1514" s="63" t="s">
        <v>7921</v>
      </c>
      <c r="E1514" s="62">
        <v>3</v>
      </c>
    </row>
    <row r="1515" spans="1:5" ht="14.4" x14ac:dyDescent="0.3">
      <c r="A1515" s="60">
        <v>5042001</v>
      </c>
      <c r="B1515" s="69" t="s">
        <v>4734</v>
      </c>
      <c r="C1515" s="68"/>
      <c r="D1515" s="63" t="s">
        <v>7921</v>
      </c>
      <c r="E1515" s="62">
        <v>3</v>
      </c>
    </row>
    <row r="1516" spans="1:5" ht="14.4" x14ac:dyDescent="0.3">
      <c r="A1516" s="60">
        <v>5042002</v>
      </c>
      <c r="B1516" s="69" t="s">
        <v>4735</v>
      </c>
      <c r="C1516" s="68"/>
      <c r="D1516" s="63" t="s">
        <v>7921</v>
      </c>
      <c r="E1516" s="62">
        <v>3</v>
      </c>
    </row>
    <row r="1517" spans="1:5" ht="14.4" x14ac:dyDescent="0.3">
      <c r="A1517" s="60">
        <v>5042003</v>
      </c>
      <c r="B1517" s="69" t="s">
        <v>4736</v>
      </c>
      <c r="C1517" s="68"/>
      <c r="D1517" s="63" t="s">
        <v>7921</v>
      </c>
      <c r="E1517" s="62">
        <v>3</v>
      </c>
    </row>
    <row r="1518" spans="1:5" ht="14.4" x14ac:dyDescent="0.3">
      <c r="A1518" s="60">
        <v>5042004</v>
      </c>
      <c r="B1518" s="69" t="s">
        <v>4737</v>
      </c>
      <c r="C1518" s="68"/>
      <c r="D1518" s="63" t="s">
        <v>7921</v>
      </c>
      <c r="E1518" s="62">
        <v>3</v>
      </c>
    </row>
    <row r="1519" spans="1:5" ht="14.4" x14ac:dyDescent="0.3">
      <c r="A1519" s="60">
        <v>5042005</v>
      </c>
      <c r="B1519" s="69" t="s">
        <v>4738</v>
      </c>
      <c r="C1519" s="68"/>
      <c r="D1519" s="63" t="s">
        <v>7921</v>
      </c>
      <c r="E1519" s="62">
        <v>3</v>
      </c>
    </row>
    <row r="1520" spans="1:5" ht="14.4" x14ac:dyDescent="0.3">
      <c r="A1520" s="60">
        <v>5042006</v>
      </c>
      <c r="B1520" s="69" t="s">
        <v>4739</v>
      </c>
      <c r="C1520" s="68"/>
      <c r="D1520" s="63" t="s">
        <v>7921</v>
      </c>
      <c r="E1520" s="62">
        <v>3</v>
      </c>
    </row>
    <row r="1521" spans="1:5" ht="14.4" x14ac:dyDescent="0.3">
      <c r="A1521" s="60">
        <v>5042007</v>
      </c>
      <c r="B1521" s="69" t="s">
        <v>4740</v>
      </c>
      <c r="C1521" s="68"/>
      <c r="D1521" s="63" t="s">
        <v>7921</v>
      </c>
      <c r="E1521" s="62">
        <v>3</v>
      </c>
    </row>
    <row r="1522" spans="1:5" ht="14.4" x14ac:dyDescent="0.3">
      <c r="A1522" s="60">
        <v>5043001</v>
      </c>
      <c r="B1522" s="69" t="s">
        <v>4741</v>
      </c>
      <c r="C1522" s="68"/>
      <c r="D1522" s="63" t="s">
        <v>7921</v>
      </c>
      <c r="E1522" s="62">
        <v>3</v>
      </c>
    </row>
    <row r="1523" spans="1:5" ht="14.4" x14ac:dyDescent="0.3">
      <c r="A1523" s="60">
        <v>5043002</v>
      </c>
      <c r="B1523" s="69" t="s">
        <v>4742</v>
      </c>
      <c r="C1523" s="68"/>
      <c r="D1523" s="63" t="s">
        <v>7921</v>
      </c>
      <c r="E1523" s="62">
        <v>3</v>
      </c>
    </row>
    <row r="1524" spans="1:5" ht="14.4" x14ac:dyDescent="0.3">
      <c r="A1524" s="60">
        <v>5045001</v>
      </c>
      <c r="B1524" s="69" t="s">
        <v>4743</v>
      </c>
      <c r="C1524" s="68"/>
      <c r="D1524" s="63" t="s">
        <v>7921</v>
      </c>
      <c r="E1524" s="62">
        <v>3</v>
      </c>
    </row>
    <row r="1525" spans="1:5" ht="14.4" x14ac:dyDescent="0.3">
      <c r="A1525" s="60">
        <v>5045002</v>
      </c>
      <c r="B1525" s="69" t="s">
        <v>4744</v>
      </c>
      <c r="C1525" s="68"/>
      <c r="D1525" s="63" t="s">
        <v>7921</v>
      </c>
      <c r="E1525" s="62">
        <v>3</v>
      </c>
    </row>
    <row r="1526" spans="1:5" ht="14.4" x14ac:dyDescent="0.3">
      <c r="A1526" s="60">
        <v>5046001</v>
      </c>
      <c r="B1526" s="69" t="s">
        <v>4745</v>
      </c>
      <c r="C1526" s="68"/>
      <c r="D1526" s="63" t="s">
        <v>7921</v>
      </c>
      <c r="E1526" s="62">
        <v>3</v>
      </c>
    </row>
    <row r="1527" spans="1:5" ht="14.4" x14ac:dyDescent="0.3">
      <c r="A1527" s="60">
        <v>5046002</v>
      </c>
      <c r="B1527" s="69" t="s">
        <v>4746</v>
      </c>
      <c r="C1527" s="68"/>
      <c r="D1527" s="63" t="s">
        <v>7921</v>
      </c>
      <c r="E1527" s="62">
        <v>3</v>
      </c>
    </row>
    <row r="1528" spans="1:5" ht="14.4" x14ac:dyDescent="0.3">
      <c r="A1528" s="60">
        <v>5047001</v>
      </c>
      <c r="B1528" s="69" t="s">
        <v>4747</v>
      </c>
      <c r="C1528" s="68"/>
      <c r="D1528" s="63" t="s">
        <v>7921</v>
      </c>
      <c r="E1528" s="62">
        <v>3</v>
      </c>
    </row>
    <row r="1529" spans="1:5" ht="14.4" x14ac:dyDescent="0.3">
      <c r="A1529" s="60">
        <v>5047002</v>
      </c>
      <c r="B1529" s="69" t="s">
        <v>4748</v>
      </c>
      <c r="C1529" s="68"/>
      <c r="D1529" s="63" t="s">
        <v>7921</v>
      </c>
      <c r="E1529" s="62">
        <v>3</v>
      </c>
    </row>
    <row r="1530" spans="1:5" ht="14.4" x14ac:dyDescent="0.3">
      <c r="A1530" s="60">
        <v>5047003</v>
      </c>
      <c r="B1530" s="69" t="s">
        <v>4749</v>
      </c>
      <c r="C1530" s="68"/>
      <c r="D1530" s="63" t="s">
        <v>7921</v>
      </c>
      <c r="E1530" s="62">
        <v>3</v>
      </c>
    </row>
    <row r="1531" spans="1:5" ht="14.4" x14ac:dyDescent="0.3">
      <c r="A1531" s="60">
        <v>5047004</v>
      </c>
      <c r="B1531" s="69" t="s">
        <v>4750</v>
      </c>
      <c r="C1531" s="68"/>
      <c r="D1531" s="63" t="s">
        <v>7921</v>
      </c>
      <c r="E1531" s="62">
        <v>3</v>
      </c>
    </row>
    <row r="1532" spans="1:5" ht="14.4" x14ac:dyDescent="0.3">
      <c r="A1532" s="60">
        <v>5047005</v>
      </c>
      <c r="B1532" s="69" t="s">
        <v>4751</v>
      </c>
      <c r="C1532" s="68"/>
      <c r="D1532" s="63" t="s">
        <v>7921</v>
      </c>
      <c r="E1532" s="62">
        <v>3</v>
      </c>
    </row>
    <row r="1533" spans="1:5" ht="14.4" x14ac:dyDescent="0.3">
      <c r="A1533" s="60">
        <v>5047006</v>
      </c>
      <c r="B1533" s="69" t="s">
        <v>4752</v>
      </c>
      <c r="C1533" s="68"/>
      <c r="D1533" s="63" t="s">
        <v>7921</v>
      </c>
      <c r="E1533" s="62">
        <v>3</v>
      </c>
    </row>
    <row r="1534" spans="1:5" ht="14.4" x14ac:dyDescent="0.3">
      <c r="A1534" s="60">
        <v>5047007</v>
      </c>
      <c r="B1534" s="69" t="s">
        <v>4753</v>
      </c>
      <c r="C1534" s="68"/>
      <c r="D1534" s="63" t="s">
        <v>7921</v>
      </c>
      <c r="E1534" s="62">
        <v>3</v>
      </c>
    </row>
    <row r="1535" spans="1:5" ht="14.4" x14ac:dyDescent="0.3">
      <c r="A1535" s="60">
        <v>5047008</v>
      </c>
      <c r="B1535" s="69" t="s">
        <v>4754</v>
      </c>
      <c r="C1535" s="68"/>
      <c r="D1535" s="63" t="s">
        <v>7921</v>
      </c>
      <c r="E1535" s="62">
        <v>3</v>
      </c>
    </row>
    <row r="1536" spans="1:5" ht="14.4" x14ac:dyDescent="0.3">
      <c r="A1536" s="60">
        <v>5047009</v>
      </c>
      <c r="B1536" s="69" t="s">
        <v>4755</v>
      </c>
      <c r="C1536" s="68"/>
      <c r="D1536" s="63" t="s">
        <v>7921</v>
      </c>
      <c r="E1536" s="62">
        <v>3</v>
      </c>
    </row>
    <row r="1537" spans="1:5" ht="14.4" x14ac:dyDescent="0.3">
      <c r="A1537" s="60">
        <v>5047010</v>
      </c>
      <c r="B1537" s="69" t="s">
        <v>4756</v>
      </c>
      <c r="C1537" s="68"/>
      <c r="D1537" s="63" t="s">
        <v>7921</v>
      </c>
      <c r="E1537" s="62">
        <v>3</v>
      </c>
    </row>
    <row r="1538" spans="1:5" ht="14.4" x14ac:dyDescent="0.3">
      <c r="A1538" s="60">
        <v>5047011</v>
      </c>
      <c r="B1538" s="69" t="s">
        <v>4757</v>
      </c>
      <c r="C1538" s="68"/>
      <c r="D1538" s="63" t="s">
        <v>7921</v>
      </c>
      <c r="E1538" s="62">
        <v>3</v>
      </c>
    </row>
    <row r="1539" spans="1:5" ht="14.4" x14ac:dyDescent="0.3">
      <c r="A1539" s="60">
        <v>5047012</v>
      </c>
      <c r="B1539" s="69" t="s">
        <v>4758</v>
      </c>
      <c r="C1539" s="68"/>
      <c r="D1539" s="63" t="s">
        <v>7921</v>
      </c>
      <c r="E1539" s="62">
        <v>3</v>
      </c>
    </row>
    <row r="1540" spans="1:5" ht="14.4" x14ac:dyDescent="0.3">
      <c r="A1540" s="60">
        <v>5047013</v>
      </c>
      <c r="B1540" s="69" t="s">
        <v>4759</v>
      </c>
      <c r="C1540" s="68"/>
      <c r="D1540" s="63" t="s">
        <v>7921</v>
      </c>
      <c r="E1540" s="62">
        <v>3</v>
      </c>
    </row>
    <row r="1541" spans="1:5" ht="14.4" x14ac:dyDescent="0.3">
      <c r="A1541" s="60">
        <v>5047014</v>
      </c>
      <c r="B1541" s="69" t="s">
        <v>4760</v>
      </c>
      <c r="C1541" s="68"/>
      <c r="D1541" s="63" t="s">
        <v>7921</v>
      </c>
      <c r="E1541" s="62">
        <v>3</v>
      </c>
    </row>
    <row r="1542" spans="1:5" ht="14.4" x14ac:dyDescent="0.3">
      <c r="A1542" s="60">
        <v>5047015</v>
      </c>
      <c r="B1542" s="69" t="s">
        <v>4761</v>
      </c>
      <c r="C1542" s="68"/>
      <c r="D1542" s="63" t="s">
        <v>7921</v>
      </c>
      <c r="E1542" s="62">
        <v>3</v>
      </c>
    </row>
    <row r="1543" spans="1:5" ht="14.4" x14ac:dyDescent="0.3">
      <c r="A1543" s="60">
        <v>5048001</v>
      </c>
      <c r="B1543" s="69" t="s">
        <v>4762</v>
      </c>
      <c r="C1543" s="68"/>
      <c r="D1543" s="63" t="s">
        <v>7921</v>
      </c>
      <c r="E1543" s="62">
        <v>3</v>
      </c>
    </row>
    <row r="1544" spans="1:5" ht="14.4" x14ac:dyDescent="0.3">
      <c r="A1544" s="60">
        <v>5048002</v>
      </c>
      <c r="B1544" s="69" t="s">
        <v>4763</v>
      </c>
      <c r="C1544" s="68"/>
      <c r="D1544" s="63" t="s">
        <v>7921</v>
      </c>
      <c r="E1544" s="62">
        <v>3</v>
      </c>
    </row>
    <row r="1545" spans="1:5" ht="14.4" x14ac:dyDescent="0.3">
      <c r="A1545" s="60">
        <v>5049001</v>
      </c>
      <c r="B1545" s="69" t="s">
        <v>4764</v>
      </c>
      <c r="C1545" s="68"/>
      <c r="D1545" s="63" t="s">
        <v>7921</v>
      </c>
      <c r="E1545" s="62">
        <v>3</v>
      </c>
    </row>
    <row r="1546" spans="1:5" ht="14.4" x14ac:dyDescent="0.3">
      <c r="A1546" s="60">
        <v>5049002</v>
      </c>
      <c r="B1546" s="69" t="s">
        <v>4765</v>
      </c>
      <c r="C1546" s="68"/>
      <c r="D1546" s="63" t="s">
        <v>7921</v>
      </c>
      <c r="E1546" s="62">
        <v>3</v>
      </c>
    </row>
    <row r="1547" spans="1:5" ht="14.4" x14ac:dyDescent="0.3">
      <c r="A1547" s="60">
        <v>5049003</v>
      </c>
      <c r="B1547" s="69" t="s">
        <v>4766</v>
      </c>
      <c r="C1547" s="68"/>
      <c r="D1547" s="63" t="s">
        <v>7921</v>
      </c>
      <c r="E1547" s="62">
        <v>3</v>
      </c>
    </row>
    <row r="1548" spans="1:5" ht="14.4" x14ac:dyDescent="0.3">
      <c r="A1548" s="60">
        <v>5049004</v>
      </c>
      <c r="B1548" s="69" t="s">
        <v>4767</v>
      </c>
      <c r="C1548" s="68"/>
      <c r="D1548" s="63" t="s">
        <v>7921</v>
      </c>
      <c r="E1548" s="62">
        <v>3</v>
      </c>
    </row>
    <row r="1549" spans="1:5" ht="14.4" x14ac:dyDescent="0.3">
      <c r="A1549" s="60">
        <v>5049005</v>
      </c>
      <c r="B1549" s="69" t="s">
        <v>4768</v>
      </c>
      <c r="C1549" s="68"/>
      <c r="D1549" s="63" t="s">
        <v>7921</v>
      </c>
      <c r="E1549" s="62">
        <v>3</v>
      </c>
    </row>
    <row r="1550" spans="1:5" ht="14.4" x14ac:dyDescent="0.3">
      <c r="A1550" s="60">
        <v>5049006</v>
      </c>
      <c r="B1550" s="69" t="s">
        <v>4769</v>
      </c>
      <c r="C1550" s="68"/>
      <c r="D1550" s="63" t="s">
        <v>7921</v>
      </c>
      <c r="E1550" s="62">
        <v>3</v>
      </c>
    </row>
    <row r="1551" spans="1:5" ht="14.4" x14ac:dyDescent="0.3">
      <c r="A1551" s="60">
        <v>5049007</v>
      </c>
      <c r="B1551" s="69" t="s">
        <v>4770</v>
      </c>
      <c r="C1551" s="68"/>
      <c r="D1551" s="63" t="s">
        <v>7921</v>
      </c>
      <c r="E1551" s="62">
        <v>3</v>
      </c>
    </row>
    <row r="1552" spans="1:5" ht="14.4" x14ac:dyDescent="0.3">
      <c r="A1552" s="60">
        <v>5049008</v>
      </c>
      <c r="B1552" s="69" t="s">
        <v>4771</v>
      </c>
      <c r="C1552" s="68"/>
      <c r="D1552" s="63" t="s">
        <v>7921</v>
      </c>
      <c r="E1552" s="62">
        <v>3</v>
      </c>
    </row>
    <row r="1553" spans="1:5" ht="14.4" x14ac:dyDescent="0.3">
      <c r="A1553" s="60">
        <v>5049009</v>
      </c>
      <c r="B1553" s="69" t="s">
        <v>4772</v>
      </c>
      <c r="C1553" s="68"/>
      <c r="D1553" s="63" t="s">
        <v>7921</v>
      </c>
      <c r="E1553" s="62">
        <v>3</v>
      </c>
    </row>
    <row r="1554" spans="1:5" ht="14.4" x14ac:dyDescent="0.3">
      <c r="A1554" s="60">
        <v>5049010</v>
      </c>
      <c r="B1554" s="69" t="s">
        <v>4773</v>
      </c>
      <c r="C1554" s="68"/>
      <c r="D1554" s="63" t="s">
        <v>7921</v>
      </c>
      <c r="E1554" s="62">
        <v>3</v>
      </c>
    </row>
    <row r="1555" spans="1:5" ht="14.4" x14ac:dyDescent="0.3">
      <c r="A1555" s="60">
        <v>5049011</v>
      </c>
      <c r="B1555" s="69" t="s">
        <v>4774</v>
      </c>
      <c r="C1555" s="68"/>
      <c r="D1555" s="63" t="s">
        <v>7921</v>
      </c>
      <c r="E1555" s="62">
        <v>3</v>
      </c>
    </row>
    <row r="1556" spans="1:5" ht="14.4" x14ac:dyDescent="0.3">
      <c r="A1556" s="60">
        <v>5049012</v>
      </c>
      <c r="B1556" s="69" t="s">
        <v>4775</v>
      </c>
      <c r="C1556" s="68"/>
      <c r="D1556" s="63" t="s">
        <v>7921</v>
      </c>
      <c r="E1556" s="62">
        <v>3</v>
      </c>
    </row>
    <row r="1557" spans="1:5" ht="14.4" x14ac:dyDescent="0.3">
      <c r="A1557" s="60">
        <v>5049013</v>
      </c>
      <c r="B1557" s="69" t="s">
        <v>4776</v>
      </c>
      <c r="C1557" s="68"/>
      <c r="D1557" s="63" t="s">
        <v>7921</v>
      </c>
      <c r="E1557" s="62">
        <v>3</v>
      </c>
    </row>
    <row r="1558" spans="1:5" ht="14.4" x14ac:dyDescent="0.3">
      <c r="A1558" s="60">
        <v>5049014</v>
      </c>
      <c r="B1558" s="69" t="s">
        <v>4777</v>
      </c>
      <c r="C1558" s="68"/>
      <c r="D1558" s="63" t="s">
        <v>7921</v>
      </c>
      <c r="E1558" s="62">
        <v>3</v>
      </c>
    </row>
    <row r="1559" spans="1:5" ht="14.4" x14ac:dyDescent="0.3">
      <c r="A1559" s="60">
        <v>5190900</v>
      </c>
      <c r="B1559" s="69" t="s">
        <v>4778</v>
      </c>
      <c r="C1559" s="68"/>
      <c r="D1559" s="63" t="s">
        <v>7921</v>
      </c>
      <c r="E1559" s="62">
        <v>3</v>
      </c>
    </row>
    <row r="1560" spans="1:5" ht="14.4" x14ac:dyDescent="0.3">
      <c r="A1560" s="60">
        <v>5190999</v>
      </c>
      <c r="B1560" s="69" t="s">
        <v>4779</v>
      </c>
      <c r="C1560" s="68"/>
      <c r="D1560" s="63" t="s">
        <v>7921</v>
      </c>
      <c r="E1560" s="62">
        <v>3</v>
      </c>
    </row>
    <row r="1561" spans="1:5" ht="14.4" x14ac:dyDescent="0.3">
      <c r="A1561" s="60">
        <v>5200001</v>
      </c>
      <c r="B1561" s="69" t="s">
        <v>4780</v>
      </c>
      <c r="C1561" s="68"/>
      <c r="D1561" s="63" t="s">
        <v>7921</v>
      </c>
      <c r="E1561" s="62">
        <v>3</v>
      </c>
    </row>
    <row r="1562" spans="1:5" ht="14.4" x14ac:dyDescent="0.3">
      <c r="A1562" s="60">
        <v>5200002</v>
      </c>
      <c r="B1562" s="69" t="s">
        <v>4781</v>
      </c>
      <c r="C1562" s="68"/>
      <c r="D1562" s="63" t="s">
        <v>7921</v>
      </c>
      <c r="E1562" s="62">
        <v>3</v>
      </c>
    </row>
    <row r="1563" spans="1:5" ht="14.4" x14ac:dyDescent="0.3">
      <c r="A1563" s="60">
        <v>5300900</v>
      </c>
      <c r="B1563" s="69" t="s">
        <v>4782</v>
      </c>
      <c r="C1563" s="68"/>
      <c r="D1563" s="63" t="s">
        <v>7921</v>
      </c>
      <c r="E1563" s="62">
        <v>3</v>
      </c>
    </row>
    <row r="1564" spans="1:5" ht="14.4" x14ac:dyDescent="0.3">
      <c r="A1564" s="60">
        <v>5300999</v>
      </c>
      <c r="B1564" s="69" t="s">
        <v>4783</v>
      </c>
      <c r="C1564" s="68"/>
      <c r="D1564" s="63" t="s">
        <v>7921</v>
      </c>
      <c r="E1564" s="62">
        <v>3</v>
      </c>
    </row>
    <row r="1565" spans="1:5" ht="14.4" x14ac:dyDescent="0.3">
      <c r="A1565" s="60">
        <v>6001001</v>
      </c>
      <c r="B1565" s="69" t="s">
        <v>1195</v>
      </c>
      <c r="C1565" s="68"/>
      <c r="D1565" s="63" t="s">
        <v>7921</v>
      </c>
      <c r="E1565" s="62">
        <v>3</v>
      </c>
    </row>
    <row r="1566" spans="1:5" ht="14.4" x14ac:dyDescent="0.3">
      <c r="A1566" s="60">
        <v>6002001</v>
      </c>
      <c r="B1566" s="69" t="s">
        <v>1196</v>
      </c>
      <c r="C1566" s="68"/>
      <c r="D1566" s="63" t="s">
        <v>7921</v>
      </c>
      <c r="E1566" s="62">
        <v>3</v>
      </c>
    </row>
    <row r="1567" spans="1:5" ht="14.4" x14ac:dyDescent="0.3">
      <c r="A1567" s="60">
        <v>6003001</v>
      </c>
      <c r="B1567" s="69" t="s">
        <v>1197</v>
      </c>
      <c r="C1567" s="68"/>
      <c r="D1567" s="63" t="s">
        <v>7921</v>
      </c>
      <c r="E1567" s="62">
        <v>3</v>
      </c>
    </row>
    <row r="1568" spans="1:5" ht="14.4" x14ac:dyDescent="0.3">
      <c r="A1568" s="60">
        <v>6004001</v>
      </c>
      <c r="B1568" s="69" t="s">
        <v>1198</v>
      </c>
      <c r="C1568" s="68"/>
      <c r="D1568" s="63" t="s">
        <v>7921</v>
      </c>
      <c r="E1568" s="62">
        <v>3</v>
      </c>
    </row>
    <row r="1569" spans="1:5" ht="14.4" x14ac:dyDescent="0.3">
      <c r="A1569" s="60">
        <v>6005002</v>
      </c>
      <c r="B1569" s="69" t="s">
        <v>1199</v>
      </c>
      <c r="C1569" s="68"/>
      <c r="D1569" s="63" t="s">
        <v>7921</v>
      </c>
      <c r="E1569" s="62">
        <v>3</v>
      </c>
    </row>
    <row r="1570" spans="1:5" ht="14.4" x14ac:dyDescent="0.3">
      <c r="A1570" s="60">
        <v>6006003</v>
      </c>
      <c r="B1570" s="69" t="s">
        <v>1200</v>
      </c>
      <c r="C1570" s="68"/>
      <c r="D1570" s="63" t="s">
        <v>7921</v>
      </c>
      <c r="E1570" s="62">
        <v>3</v>
      </c>
    </row>
    <row r="1571" spans="1:5" ht="14.4" x14ac:dyDescent="0.3">
      <c r="A1571" s="60">
        <v>6007001</v>
      </c>
      <c r="B1571" s="69" t="s">
        <v>4784</v>
      </c>
      <c r="C1571" s="68"/>
      <c r="D1571" s="63" t="s">
        <v>7921</v>
      </c>
      <c r="E1571" s="62">
        <v>3</v>
      </c>
    </row>
    <row r="1572" spans="1:5" ht="14.4" x14ac:dyDescent="0.3">
      <c r="A1572" s="60">
        <v>6007002</v>
      </c>
      <c r="B1572" s="69" t="s">
        <v>1205</v>
      </c>
      <c r="C1572" s="68"/>
      <c r="D1572" s="63" t="s">
        <v>7921</v>
      </c>
      <c r="E1572" s="62">
        <v>3</v>
      </c>
    </row>
    <row r="1573" spans="1:5" ht="14.4" x14ac:dyDescent="0.3">
      <c r="A1573" s="60">
        <v>6008001</v>
      </c>
      <c r="B1573" s="69" t="s">
        <v>1201</v>
      </c>
      <c r="C1573" s="68"/>
      <c r="D1573" s="63" t="s">
        <v>7921</v>
      </c>
      <c r="E1573" s="62">
        <v>3</v>
      </c>
    </row>
    <row r="1574" spans="1:5" ht="14.4" x14ac:dyDescent="0.3">
      <c r="A1574" s="60">
        <v>6008002</v>
      </c>
      <c r="B1574" s="69" t="s">
        <v>1202</v>
      </c>
      <c r="C1574" s="68"/>
      <c r="D1574" s="63" t="s">
        <v>7921</v>
      </c>
      <c r="E1574" s="62">
        <v>3</v>
      </c>
    </row>
    <row r="1575" spans="1:5" ht="14.4" x14ac:dyDescent="0.3">
      <c r="A1575" s="60">
        <v>6008003</v>
      </c>
      <c r="B1575" s="69" t="s">
        <v>1203</v>
      </c>
      <c r="C1575" s="68"/>
      <c r="D1575" s="63" t="s">
        <v>7921</v>
      </c>
      <c r="E1575" s="62">
        <v>3</v>
      </c>
    </row>
    <row r="1576" spans="1:5" ht="14.4" x14ac:dyDescent="0.3">
      <c r="A1576" s="60">
        <v>6008004</v>
      </c>
      <c r="B1576" s="69" t="s">
        <v>1204</v>
      </c>
      <c r="C1576" s="68"/>
      <c r="D1576" s="63" t="s">
        <v>7921</v>
      </c>
      <c r="E1576" s="62">
        <v>3</v>
      </c>
    </row>
    <row r="1577" spans="1:5" ht="14.4" x14ac:dyDescent="0.3">
      <c r="A1577" s="60">
        <v>6009001</v>
      </c>
      <c r="B1577" s="69" t="s">
        <v>1206</v>
      </c>
      <c r="C1577" s="68"/>
      <c r="D1577" s="63" t="s">
        <v>7921</v>
      </c>
      <c r="E1577" s="62">
        <v>3</v>
      </c>
    </row>
    <row r="1578" spans="1:5" ht="14.4" x14ac:dyDescent="0.3">
      <c r="A1578" s="60">
        <v>6009002</v>
      </c>
      <c r="B1578" s="69" t="s">
        <v>1207</v>
      </c>
      <c r="C1578" s="68"/>
      <c r="D1578" s="63" t="s">
        <v>7921</v>
      </c>
      <c r="E1578" s="62">
        <v>3</v>
      </c>
    </row>
    <row r="1579" spans="1:5" ht="14.4" x14ac:dyDescent="0.3">
      <c r="A1579" s="60">
        <v>6009003</v>
      </c>
      <c r="B1579" s="69" t="s">
        <v>1208</v>
      </c>
      <c r="C1579" s="68"/>
      <c r="D1579" s="63" t="s">
        <v>7921</v>
      </c>
      <c r="E1579" s="62">
        <v>3</v>
      </c>
    </row>
    <row r="1580" spans="1:5" ht="14.4" x14ac:dyDescent="0.3">
      <c r="A1580" s="60">
        <v>6009004</v>
      </c>
      <c r="B1580" s="69" t="s">
        <v>1209</v>
      </c>
      <c r="C1580" s="68"/>
      <c r="D1580" s="63" t="s">
        <v>7921</v>
      </c>
      <c r="E1580" s="62">
        <v>3</v>
      </c>
    </row>
    <row r="1581" spans="1:5" ht="14.4" x14ac:dyDescent="0.3">
      <c r="A1581" s="60">
        <v>6010001</v>
      </c>
      <c r="B1581" s="69" t="s">
        <v>1210</v>
      </c>
      <c r="C1581" s="68"/>
      <c r="D1581" s="63" t="s">
        <v>7921</v>
      </c>
      <c r="E1581" s="62">
        <v>3</v>
      </c>
    </row>
    <row r="1582" spans="1:5" ht="14.4" x14ac:dyDescent="0.3">
      <c r="A1582" s="60">
        <v>6010002</v>
      </c>
      <c r="B1582" s="69" t="s">
        <v>1211</v>
      </c>
      <c r="C1582" s="68"/>
      <c r="D1582" s="63" t="s">
        <v>7921</v>
      </c>
      <c r="E1582" s="62">
        <v>3</v>
      </c>
    </row>
    <row r="1583" spans="1:5" ht="14.4" x14ac:dyDescent="0.3">
      <c r="A1583" s="60">
        <v>6011001</v>
      </c>
      <c r="B1583" s="69" t="s">
        <v>1212</v>
      </c>
      <c r="C1583" s="68"/>
      <c r="D1583" s="63" t="s">
        <v>7921</v>
      </c>
      <c r="E1583" s="62">
        <v>3</v>
      </c>
    </row>
    <row r="1584" spans="1:5" ht="14.4" x14ac:dyDescent="0.3">
      <c r="A1584" s="60">
        <v>6011002</v>
      </c>
      <c r="B1584" s="69" t="s">
        <v>1213</v>
      </c>
      <c r="C1584" s="68"/>
      <c r="D1584" s="63" t="s">
        <v>7921</v>
      </c>
      <c r="E1584" s="62">
        <v>3</v>
      </c>
    </row>
    <row r="1585" spans="1:5" ht="14.4" x14ac:dyDescent="0.3">
      <c r="A1585" s="60">
        <v>6011003</v>
      </c>
      <c r="B1585" s="69" t="s">
        <v>1214</v>
      </c>
      <c r="C1585" s="68"/>
      <c r="D1585" s="63" t="s">
        <v>7921</v>
      </c>
      <c r="E1585" s="62">
        <v>3</v>
      </c>
    </row>
    <row r="1586" spans="1:5" ht="14.4" x14ac:dyDescent="0.3">
      <c r="A1586" s="60">
        <v>6011004</v>
      </c>
      <c r="B1586" s="69" t="s">
        <v>4785</v>
      </c>
      <c r="C1586" s="68"/>
      <c r="D1586" s="63" t="s">
        <v>7921</v>
      </c>
      <c r="E1586" s="62">
        <v>3</v>
      </c>
    </row>
    <row r="1587" spans="1:5" ht="14.4" x14ac:dyDescent="0.3">
      <c r="A1587" s="60">
        <v>6011005</v>
      </c>
      <c r="B1587" s="69" t="s">
        <v>1215</v>
      </c>
      <c r="C1587" s="68"/>
      <c r="D1587" s="63" t="s">
        <v>7921</v>
      </c>
      <c r="E1587" s="62">
        <v>3</v>
      </c>
    </row>
    <row r="1588" spans="1:5" ht="14.4" x14ac:dyDescent="0.3">
      <c r="A1588" s="60">
        <v>6011006</v>
      </c>
      <c r="B1588" s="69" t="s">
        <v>1216</v>
      </c>
      <c r="C1588" s="68"/>
      <c r="D1588" s="63" t="s">
        <v>7921</v>
      </c>
      <c r="E1588" s="62">
        <v>3</v>
      </c>
    </row>
    <row r="1589" spans="1:5" ht="14.4" x14ac:dyDescent="0.3">
      <c r="A1589" s="60">
        <v>6011007</v>
      </c>
      <c r="B1589" s="69" t="s">
        <v>1217</v>
      </c>
      <c r="C1589" s="68"/>
      <c r="D1589" s="63" t="s">
        <v>7921</v>
      </c>
      <c r="E1589" s="62">
        <v>3</v>
      </c>
    </row>
    <row r="1590" spans="1:5" ht="14.4" x14ac:dyDescent="0.3">
      <c r="A1590" s="60">
        <v>6011008</v>
      </c>
      <c r="B1590" s="69" t="s">
        <v>4786</v>
      </c>
      <c r="C1590" s="68"/>
      <c r="D1590" s="63" t="s">
        <v>7921</v>
      </c>
      <c r="E1590" s="62">
        <v>3</v>
      </c>
    </row>
    <row r="1591" spans="1:5" ht="14.4" x14ac:dyDescent="0.3">
      <c r="A1591" s="60">
        <v>6011009</v>
      </c>
      <c r="B1591" s="69" t="s">
        <v>1218</v>
      </c>
      <c r="C1591" s="68"/>
      <c r="D1591" s="63" t="s">
        <v>7921</v>
      </c>
      <c r="E1591" s="62">
        <v>3</v>
      </c>
    </row>
    <row r="1592" spans="1:5" ht="14.4" x14ac:dyDescent="0.3">
      <c r="A1592" s="60">
        <v>6011010</v>
      </c>
      <c r="B1592" s="69" t="s">
        <v>1219</v>
      </c>
      <c r="C1592" s="68"/>
      <c r="D1592" s="63" t="s">
        <v>7921</v>
      </c>
      <c r="E1592" s="62">
        <v>3</v>
      </c>
    </row>
    <row r="1593" spans="1:5" ht="14.4" x14ac:dyDescent="0.3">
      <c r="A1593" s="60">
        <v>6011011</v>
      </c>
      <c r="B1593" s="69" t="s">
        <v>1220</v>
      </c>
      <c r="C1593" s="68"/>
      <c r="D1593" s="63" t="s">
        <v>7921</v>
      </c>
      <c r="E1593" s="62">
        <v>3</v>
      </c>
    </row>
    <row r="1594" spans="1:5" ht="14.4" x14ac:dyDescent="0.3">
      <c r="A1594" s="60">
        <v>6011012</v>
      </c>
      <c r="B1594" s="69" t="s">
        <v>4787</v>
      </c>
      <c r="C1594" s="68"/>
      <c r="D1594" s="63" t="s">
        <v>7921</v>
      </c>
      <c r="E1594" s="62">
        <v>3</v>
      </c>
    </row>
    <row r="1595" spans="1:5" ht="14.4" x14ac:dyDescent="0.3">
      <c r="A1595" s="60">
        <v>6011013</v>
      </c>
      <c r="B1595" s="69" t="s">
        <v>1221</v>
      </c>
      <c r="C1595" s="68"/>
      <c r="D1595" s="63" t="s">
        <v>7921</v>
      </c>
      <c r="E1595" s="62">
        <v>3</v>
      </c>
    </row>
    <row r="1596" spans="1:5" ht="14.4" x14ac:dyDescent="0.3">
      <c r="A1596" s="60">
        <v>6011014</v>
      </c>
      <c r="B1596" s="69" t="s">
        <v>1222</v>
      </c>
      <c r="C1596" s="68"/>
      <c r="D1596" s="63" t="s">
        <v>7921</v>
      </c>
      <c r="E1596" s="62">
        <v>3</v>
      </c>
    </row>
    <row r="1597" spans="1:5" ht="14.4" x14ac:dyDescent="0.3">
      <c r="A1597" s="60">
        <v>6011015</v>
      </c>
      <c r="B1597" s="69" t="s">
        <v>1223</v>
      </c>
      <c r="C1597" s="68"/>
      <c r="D1597" s="63" t="s">
        <v>7921</v>
      </c>
      <c r="E1597" s="62">
        <v>3</v>
      </c>
    </row>
    <row r="1598" spans="1:5" ht="14.4" x14ac:dyDescent="0.3">
      <c r="A1598" s="60">
        <v>6011016</v>
      </c>
      <c r="B1598" s="69" t="s">
        <v>4788</v>
      </c>
      <c r="C1598" s="68"/>
      <c r="D1598" s="63" t="s">
        <v>7921</v>
      </c>
      <c r="E1598" s="62">
        <v>3</v>
      </c>
    </row>
    <row r="1599" spans="1:5" ht="14.4" x14ac:dyDescent="0.3">
      <c r="A1599" s="60">
        <v>6011999</v>
      </c>
      <c r="B1599" s="69" t="s">
        <v>4789</v>
      </c>
      <c r="C1599" s="68"/>
      <c r="D1599" s="63" t="s">
        <v>7921</v>
      </c>
      <c r="E1599" s="62">
        <v>3</v>
      </c>
    </row>
    <row r="1600" spans="1:5" ht="14.4" x14ac:dyDescent="0.3">
      <c r="A1600" s="60">
        <v>6012001</v>
      </c>
      <c r="B1600" s="69" t="s">
        <v>1224</v>
      </c>
      <c r="C1600" s="68"/>
      <c r="D1600" s="63" t="s">
        <v>7921</v>
      </c>
      <c r="E1600" s="62">
        <v>3</v>
      </c>
    </row>
    <row r="1601" spans="1:5" ht="14.4" x14ac:dyDescent="0.3">
      <c r="A1601" s="60">
        <v>6012002</v>
      </c>
      <c r="B1601" s="69" t="s">
        <v>1225</v>
      </c>
      <c r="C1601" s="68"/>
      <c r="D1601" s="63" t="s">
        <v>7921</v>
      </c>
      <c r="E1601" s="62">
        <v>3</v>
      </c>
    </row>
    <row r="1602" spans="1:5" ht="14.4" x14ac:dyDescent="0.3">
      <c r="A1602" s="60">
        <v>6013001</v>
      </c>
      <c r="B1602" s="69" t="s">
        <v>4790</v>
      </c>
      <c r="C1602" s="68"/>
      <c r="D1602" s="63" t="s">
        <v>7921</v>
      </c>
      <c r="E1602" s="62">
        <v>3</v>
      </c>
    </row>
    <row r="1603" spans="1:5" ht="14.4" x14ac:dyDescent="0.3">
      <c r="A1603" s="60">
        <v>6100900</v>
      </c>
      <c r="B1603" s="69" t="s">
        <v>4791</v>
      </c>
      <c r="C1603" s="68"/>
      <c r="D1603" s="63" t="s">
        <v>7921</v>
      </c>
      <c r="E1603" s="62">
        <v>3</v>
      </c>
    </row>
    <row r="1604" spans="1:5" ht="14.4" x14ac:dyDescent="0.3">
      <c r="A1604" s="60">
        <v>6100999</v>
      </c>
      <c r="B1604" s="69" t="s">
        <v>4792</v>
      </c>
      <c r="C1604" s="68"/>
      <c r="D1604" s="63" t="s">
        <v>7921</v>
      </c>
      <c r="E1604" s="62">
        <v>3</v>
      </c>
    </row>
    <row r="1605" spans="1:5" ht="14.4" x14ac:dyDescent="0.3">
      <c r="A1605" s="60">
        <v>7001001</v>
      </c>
      <c r="B1605" s="69" t="s">
        <v>184</v>
      </c>
      <c r="C1605" s="68"/>
      <c r="D1605" s="63" t="s">
        <v>7921</v>
      </c>
      <c r="E1605" s="62">
        <v>3</v>
      </c>
    </row>
    <row r="1606" spans="1:5" ht="14.4" x14ac:dyDescent="0.3">
      <c r="A1606" s="60">
        <v>7002001</v>
      </c>
      <c r="B1606" s="69" t="s">
        <v>185</v>
      </c>
      <c r="C1606" s="68"/>
      <c r="D1606" s="63" t="s">
        <v>7921</v>
      </c>
      <c r="E1606" s="62">
        <v>3</v>
      </c>
    </row>
    <row r="1607" spans="1:5" ht="14.4" x14ac:dyDescent="0.3">
      <c r="A1607" s="60">
        <v>7002002</v>
      </c>
      <c r="B1607" s="69" t="s">
        <v>186</v>
      </c>
      <c r="C1607" s="68"/>
      <c r="D1607" s="63" t="s">
        <v>7921</v>
      </c>
      <c r="E1607" s="62">
        <v>3</v>
      </c>
    </row>
    <row r="1608" spans="1:5" ht="14.4" x14ac:dyDescent="0.3">
      <c r="A1608" s="60">
        <v>7002003</v>
      </c>
      <c r="B1608" s="69" t="s">
        <v>1226</v>
      </c>
      <c r="C1608" s="68"/>
      <c r="D1608" s="63" t="s">
        <v>7921</v>
      </c>
      <c r="E1608" s="62">
        <v>3</v>
      </c>
    </row>
    <row r="1609" spans="1:5" ht="14.4" x14ac:dyDescent="0.3">
      <c r="A1609" s="60">
        <v>7002004</v>
      </c>
      <c r="B1609" s="69" t="s">
        <v>188</v>
      </c>
      <c r="C1609" s="68"/>
      <c r="D1609" s="63" t="s">
        <v>7921</v>
      </c>
      <c r="E1609" s="62">
        <v>3</v>
      </c>
    </row>
    <row r="1610" spans="1:5" ht="14.4" x14ac:dyDescent="0.3">
      <c r="A1610" s="60">
        <v>7002005</v>
      </c>
      <c r="B1610" s="69" t="s">
        <v>187</v>
      </c>
      <c r="C1610" s="68"/>
      <c r="D1610" s="63" t="s">
        <v>7921</v>
      </c>
      <c r="E1610" s="62">
        <v>3</v>
      </c>
    </row>
    <row r="1611" spans="1:5" ht="14.4" x14ac:dyDescent="0.3">
      <c r="A1611" s="60">
        <v>7002006</v>
      </c>
      <c r="B1611" s="69" t="s">
        <v>4793</v>
      </c>
      <c r="C1611" s="68"/>
      <c r="D1611" s="63" t="s">
        <v>7921</v>
      </c>
      <c r="E1611" s="62">
        <v>3</v>
      </c>
    </row>
    <row r="1612" spans="1:5" ht="14.4" x14ac:dyDescent="0.3">
      <c r="A1612" s="60">
        <v>7002007</v>
      </c>
      <c r="B1612" s="69" t="s">
        <v>189</v>
      </c>
      <c r="C1612" s="68"/>
      <c r="D1612" s="63" t="s">
        <v>7921</v>
      </c>
      <c r="E1612" s="62">
        <v>3</v>
      </c>
    </row>
    <row r="1613" spans="1:5" ht="14.4" x14ac:dyDescent="0.3">
      <c r="A1613" s="60">
        <v>7002008</v>
      </c>
      <c r="B1613" s="69" t="s">
        <v>190</v>
      </c>
      <c r="C1613" s="68"/>
      <c r="D1613" s="63" t="s">
        <v>7921</v>
      </c>
      <c r="E1613" s="62">
        <v>3</v>
      </c>
    </row>
    <row r="1614" spans="1:5" ht="14.4" x14ac:dyDescent="0.3">
      <c r="A1614" s="60">
        <v>7003001</v>
      </c>
      <c r="B1614" s="69" t="s">
        <v>1229</v>
      </c>
      <c r="C1614" s="68"/>
      <c r="D1614" s="63" t="s">
        <v>7921</v>
      </c>
      <c r="E1614" s="62">
        <v>3</v>
      </c>
    </row>
    <row r="1615" spans="1:5" ht="14.4" x14ac:dyDescent="0.3">
      <c r="A1615" s="60">
        <v>7003002</v>
      </c>
      <c r="B1615" s="69" t="s">
        <v>4794</v>
      </c>
      <c r="C1615" s="68"/>
      <c r="D1615" s="63" t="s">
        <v>7921</v>
      </c>
      <c r="E1615" s="62">
        <v>3</v>
      </c>
    </row>
    <row r="1616" spans="1:5" ht="14.4" x14ac:dyDescent="0.3">
      <c r="A1616" s="60">
        <v>7004001</v>
      </c>
      <c r="B1616" s="69" t="s">
        <v>1227</v>
      </c>
      <c r="C1616" s="68"/>
      <c r="D1616" s="63" t="s">
        <v>7921</v>
      </c>
      <c r="E1616" s="62">
        <v>3</v>
      </c>
    </row>
    <row r="1617" spans="1:5" ht="14.4" x14ac:dyDescent="0.3">
      <c r="A1617" s="60">
        <v>7004002</v>
      </c>
      <c r="B1617" s="69" t="s">
        <v>4795</v>
      </c>
      <c r="C1617" s="68"/>
      <c r="D1617" s="63" t="s">
        <v>7921</v>
      </c>
      <c r="E1617" s="62">
        <v>3</v>
      </c>
    </row>
    <row r="1618" spans="1:5" ht="14.4" x14ac:dyDescent="0.3">
      <c r="A1618" s="60">
        <v>7005001</v>
      </c>
      <c r="B1618" s="69" t="s">
        <v>1231</v>
      </c>
      <c r="C1618" s="68"/>
      <c r="D1618" s="63" t="s">
        <v>7921</v>
      </c>
      <c r="E1618" s="62">
        <v>3</v>
      </c>
    </row>
    <row r="1619" spans="1:5" ht="14.4" x14ac:dyDescent="0.3">
      <c r="A1619" s="60">
        <v>7006001</v>
      </c>
      <c r="B1619" s="69" t="s">
        <v>1228</v>
      </c>
      <c r="C1619" s="68"/>
      <c r="D1619" s="63" t="s">
        <v>7921</v>
      </c>
      <c r="E1619" s="62">
        <v>3</v>
      </c>
    </row>
    <row r="1620" spans="1:5" ht="14.4" x14ac:dyDescent="0.3">
      <c r="A1620" s="60">
        <v>7006005</v>
      </c>
      <c r="B1620" s="69" t="s">
        <v>4796</v>
      </c>
      <c r="C1620" s="68"/>
      <c r="D1620" s="63" t="s">
        <v>7921</v>
      </c>
      <c r="E1620" s="62">
        <v>3</v>
      </c>
    </row>
    <row r="1621" spans="1:5" ht="14.4" x14ac:dyDescent="0.3">
      <c r="A1621" s="60">
        <v>7007001</v>
      </c>
      <c r="B1621" s="69" t="s">
        <v>4797</v>
      </c>
      <c r="C1621" s="68"/>
      <c r="D1621" s="63" t="s">
        <v>7921</v>
      </c>
      <c r="E1621" s="62">
        <v>3</v>
      </c>
    </row>
    <row r="1622" spans="1:5" ht="14.4" x14ac:dyDescent="0.3">
      <c r="A1622" s="60">
        <v>7010001</v>
      </c>
      <c r="B1622" s="69" t="s">
        <v>191</v>
      </c>
      <c r="C1622" s="68"/>
      <c r="D1622" s="63" t="s">
        <v>7921</v>
      </c>
      <c r="E1622" s="62">
        <v>3</v>
      </c>
    </row>
    <row r="1623" spans="1:5" ht="14.4" x14ac:dyDescent="0.3">
      <c r="A1623" s="60">
        <v>7010002</v>
      </c>
      <c r="B1623" s="69" t="s">
        <v>194</v>
      </c>
      <c r="C1623" s="68"/>
      <c r="D1623" s="63" t="s">
        <v>7921</v>
      </c>
      <c r="E1623" s="62">
        <v>3</v>
      </c>
    </row>
    <row r="1624" spans="1:5" ht="14.4" x14ac:dyDescent="0.3">
      <c r="A1624" s="60">
        <v>7010003</v>
      </c>
      <c r="B1624" s="69" t="s">
        <v>1230</v>
      </c>
      <c r="C1624" s="68"/>
      <c r="D1624" s="63" t="s">
        <v>7921</v>
      </c>
      <c r="E1624" s="62">
        <v>3</v>
      </c>
    </row>
    <row r="1625" spans="1:5" ht="14.4" x14ac:dyDescent="0.3">
      <c r="A1625" s="60">
        <v>7010004</v>
      </c>
      <c r="B1625" s="69" t="s">
        <v>4798</v>
      </c>
      <c r="C1625" s="68"/>
      <c r="D1625" s="63" t="s">
        <v>7921</v>
      </c>
      <c r="E1625" s="62">
        <v>3</v>
      </c>
    </row>
    <row r="1626" spans="1:5" ht="14.4" x14ac:dyDescent="0.3">
      <c r="A1626" s="60">
        <v>7010005</v>
      </c>
      <c r="B1626" s="69" t="s">
        <v>4799</v>
      </c>
      <c r="C1626" s="68"/>
      <c r="D1626" s="63" t="s">
        <v>7921</v>
      </c>
      <c r="E1626" s="62">
        <v>3</v>
      </c>
    </row>
    <row r="1627" spans="1:5" ht="14.4" x14ac:dyDescent="0.3">
      <c r="A1627" s="60">
        <v>7010006</v>
      </c>
      <c r="B1627" s="69" t="s">
        <v>195</v>
      </c>
      <c r="C1627" s="68"/>
      <c r="D1627" s="63" t="s">
        <v>7921</v>
      </c>
      <c r="E1627" s="62">
        <v>3</v>
      </c>
    </row>
    <row r="1628" spans="1:5" ht="14.4" x14ac:dyDescent="0.3">
      <c r="A1628" s="60">
        <v>7010007</v>
      </c>
      <c r="B1628" s="69" t="s">
        <v>193</v>
      </c>
      <c r="C1628" s="68"/>
      <c r="D1628" s="63" t="s">
        <v>7921</v>
      </c>
      <c r="E1628" s="62">
        <v>3</v>
      </c>
    </row>
    <row r="1629" spans="1:5" ht="14.4" x14ac:dyDescent="0.3">
      <c r="A1629" s="60">
        <v>7010008</v>
      </c>
      <c r="B1629" s="69" t="s">
        <v>4800</v>
      </c>
      <c r="C1629" s="68"/>
      <c r="D1629" s="63" t="s">
        <v>7921</v>
      </c>
      <c r="E1629" s="62">
        <v>3</v>
      </c>
    </row>
    <row r="1630" spans="1:5" ht="14.4" x14ac:dyDescent="0.3">
      <c r="A1630" s="60">
        <v>7010009</v>
      </c>
      <c r="B1630" s="69" t="s">
        <v>192</v>
      </c>
      <c r="C1630" s="68"/>
      <c r="D1630" s="63" t="s">
        <v>7921</v>
      </c>
      <c r="E1630" s="62">
        <v>3</v>
      </c>
    </row>
    <row r="1631" spans="1:5" ht="14.4" x14ac:dyDescent="0.3">
      <c r="A1631" s="60">
        <v>7010010</v>
      </c>
      <c r="B1631" s="69" t="s">
        <v>4801</v>
      </c>
      <c r="C1631" s="68"/>
      <c r="D1631" s="63" t="s">
        <v>7921</v>
      </c>
      <c r="E1631" s="62">
        <v>3</v>
      </c>
    </row>
    <row r="1632" spans="1:5" ht="14.4" x14ac:dyDescent="0.3">
      <c r="A1632" s="60">
        <v>7010900</v>
      </c>
      <c r="B1632" s="69" t="s">
        <v>4802</v>
      </c>
      <c r="C1632" s="68"/>
      <c r="D1632" s="63" t="s">
        <v>7921</v>
      </c>
      <c r="E1632" s="62">
        <v>3</v>
      </c>
    </row>
    <row r="1633" spans="1:5" ht="14.4" x14ac:dyDescent="0.3">
      <c r="A1633" s="60">
        <v>7010999</v>
      </c>
      <c r="B1633" s="69" t="s">
        <v>4803</v>
      </c>
      <c r="C1633" s="68"/>
      <c r="D1633" s="63" t="s">
        <v>7921</v>
      </c>
      <c r="E1633" s="62">
        <v>3</v>
      </c>
    </row>
    <row r="1634" spans="1:5" ht="14.4" x14ac:dyDescent="0.3">
      <c r="A1634" s="60">
        <v>7011999</v>
      </c>
      <c r="B1634" s="69" t="s">
        <v>4804</v>
      </c>
      <c r="C1634" s="68"/>
      <c r="D1634" s="63" t="s">
        <v>7921</v>
      </c>
      <c r="E1634" s="62">
        <v>3</v>
      </c>
    </row>
    <row r="1635" spans="1:5" ht="14.4" x14ac:dyDescent="0.3">
      <c r="A1635" s="60">
        <v>7100900</v>
      </c>
      <c r="B1635" s="69" t="s">
        <v>4805</v>
      </c>
      <c r="C1635" s="68"/>
      <c r="D1635" s="63" t="s">
        <v>7921</v>
      </c>
      <c r="E1635" s="62">
        <v>3</v>
      </c>
    </row>
    <row r="1636" spans="1:5" ht="14.4" x14ac:dyDescent="0.3">
      <c r="A1636" s="60">
        <v>7100999</v>
      </c>
      <c r="B1636" s="69" t="s">
        <v>4806</v>
      </c>
      <c r="C1636" s="68"/>
      <c r="D1636" s="63" t="s">
        <v>7921</v>
      </c>
      <c r="E1636" s="62">
        <v>3</v>
      </c>
    </row>
    <row r="1637" spans="1:5" ht="14.4" x14ac:dyDescent="0.3">
      <c r="A1637" s="60">
        <v>7110001</v>
      </c>
      <c r="B1637" s="69" t="s">
        <v>196</v>
      </c>
      <c r="C1637" s="68"/>
      <c r="D1637" s="63" t="s">
        <v>7921</v>
      </c>
      <c r="E1637" s="62">
        <v>3</v>
      </c>
    </row>
    <row r="1638" spans="1:5" ht="14.4" x14ac:dyDescent="0.3">
      <c r="A1638" s="60">
        <v>7111001</v>
      </c>
      <c r="B1638" s="69" t="s">
        <v>198</v>
      </c>
      <c r="C1638" s="68"/>
      <c r="D1638" s="63" t="s">
        <v>7921</v>
      </c>
      <c r="E1638" s="62">
        <v>3</v>
      </c>
    </row>
    <row r="1639" spans="1:5" ht="14.4" x14ac:dyDescent="0.3">
      <c r="A1639" s="60">
        <v>7111002</v>
      </c>
      <c r="B1639" s="69" t="s">
        <v>197</v>
      </c>
      <c r="C1639" s="68"/>
      <c r="D1639" s="63" t="s">
        <v>7921</v>
      </c>
      <c r="E1639" s="62">
        <v>3</v>
      </c>
    </row>
    <row r="1640" spans="1:5" ht="14.4" x14ac:dyDescent="0.3">
      <c r="A1640" s="60">
        <v>7111003</v>
      </c>
      <c r="B1640" s="69" t="s">
        <v>4807</v>
      </c>
      <c r="C1640" s="68"/>
      <c r="D1640" s="63" t="s">
        <v>7921</v>
      </c>
      <c r="E1640" s="62">
        <v>3</v>
      </c>
    </row>
    <row r="1641" spans="1:5" ht="14.4" x14ac:dyDescent="0.3">
      <c r="A1641" s="60">
        <v>7111004</v>
      </c>
      <c r="B1641" s="69" t="s">
        <v>200</v>
      </c>
      <c r="C1641" s="68"/>
      <c r="D1641" s="63" t="s">
        <v>7921</v>
      </c>
      <c r="E1641" s="62">
        <v>3</v>
      </c>
    </row>
    <row r="1642" spans="1:5" ht="14.4" x14ac:dyDescent="0.3">
      <c r="A1642" s="60">
        <v>7111005</v>
      </c>
      <c r="B1642" s="69" t="s">
        <v>199</v>
      </c>
      <c r="C1642" s="68"/>
      <c r="D1642" s="63" t="s">
        <v>7921</v>
      </c>
      <c r="E1642" s="62">
        <v>3</v>
      </c>
    </row>
    <row r="1643" spans="1:5" ht="14.4" x14ac:dyDescent="0.3">
      <c r="A1643" s="60">
        <v>7111007</v>
      </c>
      <c r="B1643" s="69" t="s">
        <v>201</v>
      </c>
      <c r="C1643" s="68"/>
      <c r="D1643" s="63" t="s">
        <v>7921</v>
      </c>
      <c r="E1643" s="62">
        <v>3</v>
      </c>
    </row>
    <row r="1644" spans="1:5" ht="14.4" x14ac:dyDescent="0.3">
      <c r="A1644" s="60">
        <v>7111008</v>
      </c>
      <c r="B1644" s="69" t="s">
        <v>4808</v>
      </c>
      <c r="C1644" s="68"/>
      <c r="D1644" s="63" t="s">
        <v>7921</v>
      </c>
      <c r="E1644" s="62">
        <v>3</v>
      </c>
    </row>
    <row r="1645" spans="1:5" ht="14.4" x14ac:dyDescent="0.3">
      <c r="A1645" s="60">
        <v>7111009</v>
      </c>
      <c r="B1645" s="69" t="s">
        <v>1235</v>
      </c>
      <c r="C1645" s="68"/>
      <c r="D1645" s="63" t="s">
        <v>7921</v>
      </c>
      <c r="E1645" s="62">
        <v>3</v>
      </c>
    </row>
    <row r="1646" spans="1:5" ht="14.4" x14ac:dyDescent="0.3">
      <c r="A1646" s="60">
        <v>7112001</v>
      </c>
      <c r="B1646" s="69" t="s">
        <v>1234</v>
      </c>
      <c r="C1646" s="68"/>
      <c r="D1646" s="63" t="s">
        <v>7921</v>
      </c>
      <c r="E1646" s="62">
        <v>3</v>
      </c>
    </row>
    <row r="1647" spans="1:5" ht="14.4" x14ac:dyDescent="0.3">
      <c r="A1647" s="60">
        <v>7112002</v>
      </c>
      <c r="B1647" s="69" t="s">
        <v>4809</v>
      </c>
      <c r="C1647" s="68"/>
      <c r="D1647" s="63" t="s">
        <v>7921</v>
      </c>
      <c r="E1647" s="62">
        <v>3</v>
      </c>
    </row>
    <row r="1648" spans="1:5" ht="14.4" x14ac:dyDescent="0.3">
      <c r="A1648" s="60">
        <v>7113001</v>
      </c>
      <c r="B1648" s="69" t="s">
        <v>1232</v>
      </c>
      <c r="C1648" s="68"/>
      <c r="D1648" s="63" t="s">
        <v>7921</v>
      </c>
      <c r="E1648" s="62">
        <v>3</v>
      </c>
    </row>
    <row r="1649" spans="1:5" ht="14.4" x14ac:dyDescent="0.3">
      <c r="A1649" s="60">
        <v>7113002</v>
      </c>
      <c r="B1649" s="69" t="s">
        <v>4810</v>
      </c>
      <c r="C1649" s="68"/>
      <c r="D1649" s="63" t="s">
        <v>7921</v>
      </c>
      <c r="E1649" s="62">
        <v>3</v>
      </c>
    </row>
    <row r="1650" spans="1:5" ht="14.4" x14ac:dyDescent="0.3">
      <c r="A1650" s="60">
        <v>7114001</v>
      </c>
      <c r="B1650" s="69" t="s">
        <v>1237</v>
      </c>
      <c r="C1650" s="68"/>
      <c r="D1650" s="63" t="s">
        <v>7921</v>
      </c>
      <c r="E1650" s="62">
        <v>3</v>
      </c>
    </row>
    <row r="1651" spans="1:5" ht="14.4" x14ac:dyDescent="0.3">
      <c r="A1651" s="60">
        <v>7115001</v>
      </c>
      <c r="B1651" s="69" t="s">
        <v>1233</v>
      </c>
      <c r="C1651" s="68"/>
      <c r="D1651" s="63" t="s">
        <v>7921</v>
      </c>
      <c r="E1651" s="62">
        <v>3</v>
      </c>
    </row>
    <row r="1652" spans="1:5" ht="14.4" x14ac:dyDescent="0.3">
      <c r="A1652" s="60">
        <v>7115005</v>
      </c>
      <c r="B1652" s="69" t="s">
        <v>4811</v>
      </c>
      <c r="C1652" s="68"/>
      <c r="D1652" s="63" t="s">
        <v>7921</v>
      </c>
      <c r="E1652" s="62">
        <v>3</v>
      </c>
    </row>
    <row r="1653" spans="1:5" ht="14.4" x14ac:dyDescent="0.3">
      <c r="A1653" s="60">
        <v>7120001</v>
      </c>
      <c r="B1653" s="69" t="s">
        <v>4812</v>
      </c>
      <c r="C1653" s="68"/>
      <c r="D1653" s="63" t="s">
        <v>7921</v>
      </c>
      <c r="E1653" s="62">
        <v>3</v>
      </c>
    </row>
    <row r="1654" spans="1:5" ht="14.4" x14ac:dyDescent="0.3">
      <c r="A1654" s="60">
        <v>7120005</v>
      </c>
      <c r="B1654" s="69" t="s">
        <v>4813</v>
      </c>
      <c r="C1654" s="68"/>
      <c r="D1654" s="63" t="s">
        <v>7921</v>
      </c>
      <c r="E1654" s="62">
        <v>3</v>
      </c>
    </row>
    <row r="1655" spans="1:5" ht="14.4" x14ac:dyDescent="0.3">
      <c r="A1655" s="60">
        <v>7120900</v>
      </c>
      <c r="B1655" s="69" t="s">
        <v>4814</v>
      </c>
      <c r="C1655" s="68"/>
      <c r="D1655" s="63" t="s">
        <v>7921</v>
      </c>
      <c r="E1655" s="62">
        <v>3</v>
      </c>
    </row>
    <row r="1656" spans="1:5" ht="14.4" x14ac:dyDescent="0.3">
      <c r="A1656" s="60">
        <v>7120999</v>
      </c>
      <c r="B1656" s="69" t="s">
        <v>4815</v>
      </c>
      <c r="C1656" s="68"/>
      <c r="D1656" s="63" t="s">
        <v>7921</v>
      </c>
      <c r="E1656" s="62">
        <v>3</v>
      </c>
    </row>
    <row r="1657" spans="1:5" ht="14.4" x14ac:dyDescent="0.3">
      <c r="A1657" s="60">
        <v>7121001</v>
      </c>
      <c r="B1657" s="69" t="s">
        <v>202</v>
      </c>
      <c r="C1657" s="68"/>
      <c r="D1657" s="63" t="s">
        <v>7921</v>
      </c>
      <c r="E1657" s="62">
        <v>3</v>
      </c>
    </row>
    <row r="1658" spans="1:5" ht="14.4" x14ac:dyDescent="0.3">
      <c r="A1658" s="60">
        <v>7121002</v>
      </c>
      <c r="B1658" s="69" t="s">
        <v>203</v>
      </c>
      <c r="C1658" s="68"/>
      <c r="D1658" s="63" t="s">
        <v>7921</v>
      </c>
      <c r="E1658" s="62">
        <v>3</v>
      </c>
    </row>
    <row r="1659" spans="1:5" ht="14.4" x14ac:dyDescent="0.3">
      <c r="A1659" s="60">
        <v>7121003</v>
      </c>
      <c r="B1659" s="69" t="s">
        <v>204</v>
      </c>
      <c r="C1659" s="68"/>
      <c r="D1659" s="63" t="s">
        <v>7921</v>
      </c>
      <c r="E1659" s="62">
        <v>3</v>
      </c>
    </row>
    <row r="1660" spans="1:5" ht="14.4" x14ac:dyDescent="0.3">
      <c r="A1660" s="60">
        <v>7121004</v>
      </c>
      <c r="B1660" s="69" t="s">
        <v>205</v>
      </c>
      <c r="C1660" s="68"/>
      <c r="D1660" s="63" t="s">
        <v>7921</v>
      </c>
      <c r="E1660" s="62">
        <v>3</v>
      </c>
    </row>
    <row r="1661" spans="1:5" ht="14.4" x14ac:dyDescent="0.3">
      <c r="A1661" s="60">
        <v>7122999</v>
      </c>
      <c r="B1661" s="69" t="s">
        <v>1236</v>
      </c>
      <c r="C1661" s="68"/>
      <c r="D1661" s="63" t="s">
        <v>7921</v>
      </c>
      <c r="E1661" s="62">
        <v>3</v>
      </c>
    </row>
    <row r="1662" spans="1:5" ht="14.4" x14ac:dyDescent="0.3">
      <c r="A1662" s="60">
        <v>7200900</v>
      </c>
      <c r="B1662" s="69" t="s">
        <v>4816</v>
      </c>
      <c r="C1662" s="68"/>
      <c r="D1662" s="63" t="s">
        <v>7921</v>
      </c>
      <c r="E1662" s="62">
        <v>3</v>
      </c>
    </row>
    <row r="1663" spans="1:5" ht="14.4" x14ac:dyDescent="0.3">
      <c r="A1663" s="60">
        <v>7200999</v>
      </c>
      <c r="B1663" s="69" t="s">
        <v>4817</v>
      </c>
      <c r="C1663" s="68"/>
      <c r="D1663" s="63" t="s">
        <v>7921</v>
      </c>
      <c r="E1663" s="62">
        <v>3</v>
      </c>
    </row>
    <row r="1664" spans="1:5" ht="14.4" x14ac:dyDescent="0.3">
      <c r="A1664" s="60">
        <v>8001001</v>
      </c>
      <c r="B1664" s="69" t="s">
        <v>4818</v>
      </c>
      <c r="C1664" s="68"/>
      <c r="D1664" s="63" t="s">
        <v>7921</v>
      </c>
      <c r="E1664" s="62">
        <v>3</v>
      </c>
    </row>
    <row r="1665" spans="1:5" ht="14.4" x14ac:dyDescent="0.3">
      <c r="A1665" s="60">
        <v>8002002</v>
      </c>
      <c r="B1665" s="69" t="s">
        <v>210</v>
      </c>
      <c r="C1665" s="68"/>
      <c r="D1665" s="63" t="s">
        <v>7921</v>
      </c>
      <c r="E1665" s="62">
        <v>3</v>
      </c>
    </row>
    <row r="1666" spans="1:5" ht="14.4" x14ac:dyDescent="0.3">
      <c r="A1666" s="66">
        <v>8002003</v>
      </c>
      <c r="B1666" s="69" t="s">
        <v>208</v>
      </c>
      <c r="C1666" s="68"/>
      <c r="D1666" s="63" t="s">
        <v>7921</v>
      </c>
      <c r="E1666" s="62">
        <v>3</v>
      </c>
    </row>
    <row r="1667" spans="1:5" ht="14.4" x14ac:dyDescent="0.3">
      <c r="A1667" s="66">
        <v>8002004</v>
      </c>
      <c r="B1667" s="69" t="s">
        <v>206</v>
      </c>
      <c r="C1667" s="68"/>
      <c r="D1667" s="63" t="s">
        <v>7921</v>
      </c>
      <c r="E1667" s="62">
        <v>3</v>
      </c>
    </row>
    <row r="1668" spans="1:5" ht="14.4" x14ac:dyDescent="0.3">
      <c r="A1668" s="66">
        <v>8002005</v>
      </c>
      <c r="B1668" s="69" t="s">
        <v>207</v>
      </c>
      <c r="C1668" s="68"/>
      <c r="D1668" s="63" t="s">
        <v>7921</v>
      </c>
      <c r="E1668" s="62">
        <v>3</v>
      </c>
    </row>
    <row r="1669" spans="1:5" ht="14.4" x14ac:dyDescent="0.3">
      <c r="A1669" s="66">
        <v>8002006</v>
      </c>
      <c r="B1669" s="69" t="s">
        <v>209</v>
      </c>
      <c r="C1669" s="68"/>
      <c r="D1669" s="63" t="s">
        <v>7921</v>
      </c>
      <c r="E1669" s="62">
        <v>3</v>
      </c>
    </row>
    <row r="1670" spans="1:5" ht="14.4" x14ac:dyDescent="0.3">
      <c r="A1670" s="66">
        <v>8002007</v>
      </c>
      <c r="B1670" s="69" t="s">
        <v>1238</v>
      </c>
      <c r="C1670" s="68"/>
      <c r="D1670" s="63" t="s">
        <v>7921</v>
      </c>
      <c r="E1670" s="62">
        <v>3</v>
      </c>
    </row>
    <row r="1671" spans="1:5" ht="14.4" x14ac:dyDescent="0.3">
      <c r="A1671" s="66">
        <v>8003002</v>
      </c>
      <c r="B1671" s="69" t="s">
        <v>4819</v>
      </c>
      <c r="C1671" s="68"/>
      <c r="D1671" s="63" t="s">
        <v>7921</v>
      </c>
      <c r="E1671" s="62">
        <v>3</v>
      </c>
    </row>
    <row r="1672" spans="1:5" ht="14.4" x14ac:dyDescent="0.3">
      <c r="A1672" s="60">
        <v>8003003</v>
      </c>
      <c r="B1672" s="69" t="s">
        <v>4820</v>
      </c>
      <c r="C1672" s="68"/>
      <c r="D1672" s="63" t="s">
        <v>7921</v>
      </c>
      <c r="E1672" s="62">
        <v>3</v>
      </c>
    </row>
    <row r="1673" spans="1:5" ht="14.4" x14ac:dyDescent="0.3">
      <c r="A1673" s="60">
        <v>8003004</v>
      </c>
      <c r="B1673" s="69" t="s">
        <v>4821</v>
      </c>
      <c r="C1673" s="68"/>
      <c r="D1673" s="63" t="s">
        <v>7921</v>
      </c>
      <c r="E1673" s="62">
        <v>3</v>
      </c>
    </row>
    <row r="1674" spans="1:5" ht="14.4" x14ac:dyDescent="0.3">
      <c r="A1674" s="60">
        <v>8003005</v>
      </c>
      <c r="B1674" s="69" t="s">
        <v>4822</v>
      </c>
      <c r="C1674" s="68"/>
      <c r="D1674" s="63" t="s">
        <v>7921</v>
      </c>
      <c r="E1674" s="62">
        <v>3</v>
      </c>
    </row>
    <row r="1675" spans="1:5" ht="14.4" x14ac:dyDescent="0.3">
      <c r="A1675" s="60">
        <v>8004002</v>
      </c>
      <c r="B1675" s="69" t="s">
        <v>211</v>
      </c>
      <c r="C1675" s="68"/>
      <c r="D1675" s="63" t="s">
        <v>7921</v>
      </c>
      <c r="E1675" s="62">
        <v>3</v>
      </c>
    </row>
    <row r="1676" spans="1:5" ht="14.4" x14ac:dyDescent="0.3">
      <c r="A1676" s="60">
        <v>8004003</v>
      </c>
      <c r="B1676" s="69" t="s">
        <v>213</v>
      </c>
      <c r="C1676" s="68"/>
      <c r="D1676" s="63" t="s">
        <v>7921</v>
      </c>
      <c r="E1676" s="62">
        <v>3</v>
      </c>
    </row>
    <row r="1677" spans="1:5" ht="14.4" x14ac:dyDescent="0.3">
      <c r="A1677" s="60">
        <v>8004004</v>
      </c>
      <c r="B1677" s="69" t="s">
        <v>212</v>
      </c>
      <c r="C1677" s="68"/>
      <c r="D1677" s="63" t="s">
        <v>7921</v>
      </c>
      <c r="E1677" s="62">
        <v>3</v>
      </c>
    </row>
    <row r="1678" spans="1:5" ht="14.4" x14ac:dyDescent="0.3">
      <c r="A1678" s="60">
        <v>8005002</v>
      </c>
      <c r="B1678" s="69" t="s">
        <v>214</v>
      </c>
      <c r="C1678" s="68"/>
      <c r="D1678" s="63" t="s">
        <v>7921</v>
      </c>
      <c r="E1678" s="62">
        <v>3</v>
      </c>
    </row>
    <row r="1679" spans="1:5" ht="14.4" x14ac:dyDescent="0.3">
      <c r="A1679" s="60">
        <v>8006002</v>
      </c>
      <c r="B1679" s="69" t="s">
        <v>1239</v>
      </c>
      <c r="C1679" s="68"/>
      <c r="D1679" s="63" t="s">
        <v>7921</v>
      </c>
      <c r="E1679" s="62">
        <v>3</v>
      </c>
    </row>
    <row r="1680" spans="1:5" ht="14.4" x14ac:dyDescent="0.3">
      <c r="A1680" s="60">
        <v>8006003</v>
      </c>
      <c r="B1680" s="69" t="s">
        <v>4823</v>
      </c>
      <c r="C1680" s="68"/>
      <c r="D1680" s="63" t="s">
        <v>7921</v>
      </c>
      <c r="E1680" s="62">
        <v>3</v>
      </c>
    </row>
    <row r="1681" spans="1:5" ht="14.4" x14ac:dyDescent="0.3">
      <c r="A1681" s="60">
        <v>8020001</v>
      </c>
      <c r="B1681" s="69" t="s">
        <v>1240</v>
      </c>
      <c r="C1681" s="68"/>
      <c r="D1681" s="63" t="s">
        <v>7921</v>
      </c>
      <c r="E1681" s="62">
        <v>3</v>
      </c>
    </row>
    <row r="1682" spans="1:5" ht="14.4" x14ac:dyDescent="0.3">
      <c r="A1682" s="60">
        <v>8190900</v>
      </c>
      <c r="B1682" s="69" t="s">
        <v>4824</v>
      </c>
      <c r="C1682" s="68"/>
      <c r="D1682" s="63" t="s">
        <v>7921</v>
      </c>
      <c r="E1682" s="62">
        <v>3</v>
      </c>
    </row>
    <row r="1683" spans="1:5" ht="14.4" x14ac:dyDescent="0.3">
      <c r="A1683" s="60">
        <v>8190999</v>
      </c>
      <c r="B1683" s="69" t="s">
        <v>4825</v>
      </c>
      <c r="C1683" s="68"/>
      <c r="D1683" s="63" t="s">
        <v>7921</v>
      </c>
      <c r="E1683" s="62">
        <v>3</v>
      </c>
    </row>
    <row r="1684" spans="1:5" ht="14.4" x14ac:dyDescent="0.3">
      <c r="A1684" s="60">
        <v>8200001</v>
      </c>
      <c r="B1684" s="69" t="s">
        <v>1241</v>
      </c>
      <c r="C1684" s="68"/>
      <c r="D1684" s="63" t="s">
        <v>7921</v>
      </c>
      <c r="E1684" s="62">
        <v>3</v>
      </c>
    </row>
    <row r="1685" spans="1:5" ht="14.4" x14ac:dyDescent="0.3">
      <c r="A1685" s="60">
        <v>9001001</v>
      </c>
      <c r="B1685" s="69" t="s">
        <v>4826</v>
      </c>
      <c r="C1685" s="68"/>
      <c r="D1685" s="63" t="s">
        <v>7921</v>
      </c>
      <c r="E1685" s="62">
        <v>3</v>
      </c>
    </row>
    <row r="1686" spans="1:5" ht="14.4" x14ac:dyDescent="0.3">
      <c r="A1686" s="60">
        <v>9001002</v>
      </c>
      <c r="B1686" s="69" t="s">
        <v>4827</v>
      </c>
      <c r="C1686" s="68"/>
      <c r="D1686" s="63" t="s">
        <v>7921</v>
      </c>
      <c r="E1686" s="62">
        <v>3</v>
      </c>
    </row>
    <row r="1687" spans="1:5" ht="14.4" x14ac:dyDescent="0.3">
      <c r="A1687" s="60">
        <v>9001003</v>
      </c>
      <c r="B1687" s="69" t="s">
        <v>4828</v>
      </c>
      <c r="C1687" s="68"/>
      <c r="D1687" s="63" t="s">
        <v>7921</v>
      </c>
      <c r="E1687" s="62">
        <v>3</v>
      </c>
    </row>
    <row r="1688" spans="1:5" ht="14.4" x14ac:dyDescent="0.3">
      <c r="A1688" s="60">
        <v>9002001</v>
      </c>
      <c r="B1688" s="69" t="s">
        <v>4829</v>
      </c>
      <c r="C1688" s="68"/>
      <c r="D1688" s="63" t="s">
        <v>7921</v>
      </c>
      <c r="E1688" s="62">
        <v>3</v>
      </c>
    </row>
    <row r="1689" spans="1:5" ht="14.4" x14ac:dyDescent="0.3">
      <c r="A1689" s="60">
        <v>9002002</v>
      </c>
      <c r="B1689" s="69" t="s">
        <v>4830</v>
      </c>
      <c r="C1689" s="68"/>
      <c r="D1689" s="63" t="s">
        <v>7921</v>
      </c>
      <c r="E1689" s="62">
        <v>3</v>
      </c>
    </row>
    <row r="1690" spans="1:5" ht="14.4" x14ac:dyDescent="0.3">
      <c r="A1690" s="60">
        <v>9003001</v>
      </c>
      <c r="B1690" s="69" t="s">
        <v>4831</v>
      </c>
      <c r="C1690" s="68"/>
      <c r="D1690" s="63" t="s">
        <v>7921</v>
      </c>
      <c r="E1690" s="62">
        <v>3</v>
      </c>
    </row>
    <row r="1691" spans="1:5" ht="14.4" x14ac:dyDescent="0.3">
      <c r="A1691" s="60">
        <v>9003002</v>
      </c>
      <c r="B1691" s="69" t="s">
        <v>4832</v>
      </c>
      <c r="C1691" s="68"/>
      <c r="D1691" s="63" t="s">
        <v>7921</v>
      </c>
      <c r="E1691" s="62">
        <v>3</v>
      </c>
    </row>
    <row r="1692" spans="1:5" ht="14.4" x14ac:dyDescent="0.3">
      <c r="A1692" s="60">
        <v>9004001</v>
      </c>
      <c r="B1692" s="69" t="s">
        <v>4833</v>
      </c>
      <c r="C1692" s="68"/>
      <c r="D1692" s="63" t="s">
        <v>7921</v>
      </c>
      <c r="E1692" s="62">
        <v>3</v>
      </c>
    </row>
    <row r="1693" spans="1:5" ht="14.4" x14ac:dyDescent="0.3">
      <c r="A1693" s="60">
        <v>9004002</v>
      </c>
      <c r="B1693" s="69" t="s">
        <v>4834</v>
      </c>
      <c r="C1693" s="68"/>
      <c r="D1693" s="63" t="s">
        <v>7921</v>
      </c>
      <c r="E1693" s="62">
        <v>3</v>
      </c>
    </row>
    <row r="1694" spans="1:5" ht="14.4" x14ac:dyDescent="0.3">
      <c r="A1694" s="60">
        <v>9004003</v>
      </c>
      <c r="B1694" s="69" t="s">
        <v>4835</v>
      </c>
      <c r="C1694" s="68"/>
      <c r="D1694" s="63" t="s">
        <v>7921</v>
      </c>
      <c r="E1694" s="62">
        <v>3</v>
      </c>
    </row>
    <row r="1695" spans="1:5" ht="14.4" x14ac:dyDescent="0.3">
      <c r="A1695" s="60">
        <v>9004004</v>
      </c>
      <c r="B1695" s="69" t="s">
        <v>4836</v>
      </c>
      <c r="C1695" s="68"/>
      <c r="D1695" s="63" t="s">
        <v>7921</v>
      </c>
      <c r="E1695" s="62">
        <v>3</v>
      </c>
    </row>
    <row r="1696" spans="1:5" ht="14.4" x14ac:dyDescent="0.3">
      <c r="A1696" s="60">
        <v>9004005</v>
      </c>
      <c r="B1696" s="69" t="s">
        <v>4837</v>
      </c>
      <c r="C1696" s="68"/>
      <c r="D1696" s="63" t="s">
        <v>7921</v>
      </c>
      <c r="E1696" s="62">
        <v>3</v>
      </c>
    </row>
    <row r="1697" spans="1:5" ht="14.4" x14ac:dyDescent="0.3">
      <c r="A1697" s="60">
        <v>9004006</v>
      </c>
      <c r="B1697" s="69" t="s">
        <v>4838</v>
      </c>
      <c r="C1697" s="68"/>
      <c r="D1697" s="63" t="s">
        <v>7921</v>
      </c>
      <c r="E1697" s="62">
        <v>3</v>
      </c>
    </row>
    <row r="1698" spans="1:5" ht="14.4" x14ac:dyDescent="0.3">
      <c r="A1698" s="60">
        <v>9005001</v>
      </c>
      <c r="B1698" s="69" t="s">
        <v>4839</v>
      </c>
      <c r="C1698" s="68"/>
      <c r="D1698" s="63" t="s">
        <v>7921</v>
      </c>
      <c r="E1698" s="62">
        <v>3</v>
      </c>
    </row>
    <row r="1699" spans="1:5" ht="14.4" x14ac:dyDescent="0.3">
      <c r="A1699" s="60">
        <v>9005002</v>
      </c>
      <c r="B1699" s="69" t="s">
        <v>4840</v>
      </c>
      <c r="C1699" s="68"/>
      <c r="D1699" s="63" t="s">
        <v>7921</v>
      </c>
      <c r="E1699" s="62">
        <v>3</v>
      </c>
    </row>
    <row r="1700" spans="1:5" ht="14.4" x14ac:dyDescent="0.3">
      <c r="A1700" s="60">
        <v>9005003</v>
      </c>
      <c r="B1700" s="69" t="s">
        <v>4841</v>
      </c>
      <c r="C1700" s="68"/>
      <c r="D1700" s="63" t="s">
        <v>7921</v>
      </c>
      <c r="E1700" s="62">
        <v>3</v>
      </c>
    </row>
    <row r="1701" spans="1:5" ht="14.4" x14ac:dyDescent="0.3">
      <c r="A1701" s="60">
        <v>9005004</v>
      </c>
      <c r="B1701" s="69" t="s">
        <v>4842</v>
      </c>
      <c r="C1701" s="68"/>
      <c r="D1701" s="63" t="s">
        <v>7921</v>
      </c>
      <c r="E1701" s="62">
        <v>3</v>
      </c>
    </row>
    <row r="1702" spans="1:5" ht="14.4" x14ac:dyDescent="0.3">
      <c r="A1702" s="60">
        <v>9005005</v>
      </c>
      <c r="B1702" s="69" t="s">
        <v>4843</v>
      </c>
      <c r="C1702" s="68"/>
      <c r="D1702" s="63" t="s">
        <v>7921</v>
      </c>
      <c r="E1702" s="62">
        <v>3</v>
      </c>
    </row>
    <row r="1703" spans="1:5" ht="14.4" x14ac:dyDescent="0.3">
      <c r="A1703" s="60">
        <v>9005006</v>
      </c>
      <c r="B1703" s="69" t="s">
        <v>4844</v>
      </c>
      <c r="C1703" s="68"/>
      <c r="D1703" s="63" t="s">
        <v>7921</v>
      </c>
      <c r="E1703" s="62">
        <v>3</v>
      </c>
    </row>
    <row r="1704" spans="1:5" ht="14.4" x14ac:dyDescent="0.3">
      <c r="A1704" s="60">
        <v>9005007</v>
      </c>
      <c r="B1704" s="69" t="s">
        <v>4845</v>
      </c>
      <c r="C1704" s="68"/>
      <c r="D1704" s="63" t="s">
        <v>7921</v>
      </c>
      <c r="E1704" s="62">
        <v>3</v>
      </c>
    </row>
    <row r="1705" spans="1:5" ht="14.4" x14ac:dyDescent="0.3">
      <c r="A1705" s="60">
        <v>9005008</v>
      </c>
      <c r="B1705" s="69" t="s">
        <v>4846</v>
      </c>
      <c r="C1705" s="68"/>
      <c r="D1705" s="63" t="s">
        <v>7921</v>
      </c>
      <c r="E1705" s="62">
        <v>3</v>
      </c>
    </row>
    <row r="1706" spans="1:5" ht="14.4" x14ac:dyDescent="0.3">
      <c r="A1706" s="60">
        <v>9005009</v>
      </c>
      <c r="B1706" s="69" t="s">
        <v>4847</v>
      </c>
      <c r="C1706" s="68"/>
      <c r="D1706" s="63" t="s">
        <v>7921</v>
      </c>
      <c r="E1706" s="62">
        <v>3</v>
      </c>
    </row>
    <row r="1707" spans="1:5" ht="14.4" x14ac:dyDescent="0.3">
      <c r="A1707" s="60">
        <v>9006001</v>
      </c>
      <c r="B1707" s="69" t="s">
        <v>4848</v>
      </c>
      <c r="C1707" s="68"/>
      <c r="D1707" s="63" t="s">
        <v>7921</v>
      </c>
      <c r="E1707" s="62">
        <v>3</v>
      </c>
    </row>
    <row r="1708" spans="1:5" ht="14.4" x14ac:dyDescent="0.3">
      <c r="A1708" s="60">
        <v>9006002</v>
      </c>
      <c r="B1708" s="69" t="s">
        <v>4849</v>
      </c>
      <c r="C1708" s="68"/>
      <c r="D1708" s="63" t="s">
        <v>7921</v>
      </c>
      <c r="E1708" s="62">
        <v>3</v>
      </c>
    </row>
    <row r="1709" spans="1:5" ht="14.4" x14ac:dyDescent="0.3">
      <c r="A1709" s="60">
        <v>9006003</v>
      </c>
      <c r="B1709" s="69" t="s">
        <v>4850</v>
      </c>
      <c r="C1709" s="68"/>
      <c r="D1709" s="63" t="s">
        <v>7921</v>
      </c>
      <c r="E1709" s="62">
        <v>3</v>
      </c>
    </row>
    <row r="1710" spans="1:5" ht="14.4" x14ac:dyDescent="0.3">
      <c r="A1710" s="60">
        <v>9006004</v>
      </c>
      <c r="B1710" s="69" t="s">
        <v>4851</v>
      </c>
      <c r="C1710" s="68"/>
      <c r="D1710" s="63" t="s">
        <v>7921</v>
      </c>
      <c r="E1710" s="62">
        <v>3</v>
      </c>
    </row>
    <row r="1711" spans="1:5" ht="14.4" x14ac:dyDescent="0.3">
      <c r="A1711" s="60">
        <v>9006005</v>
      </c>
      <c r="B1711" s="69" t="s">
        <v>4852</v>
      </c>
      <c r="C1711" s="68"/>
      <c r="D1711" s="63" t="s">
        <v>7921</v>
      </c>
      <c r="E1711" s="62">
        <v>3</v>
      </c>
    </row>
    <row r="1712" spans="1:5" ht="14.4" x14ac:dyDescent="0.3">
      <c r="A1712" s="60">
        <v>9006006</v>
      </c>
      <c r="B1712" s="69" t="s">
        <v>4853</v>
      </c>
      <c r="C1712" s="68"/>
      <c r="D1712" s="63" t="s">
        <v>7921</v>
      </c>
      <c r="E1712" s="62">
        <v>3</v>
      </c>
    </row>
    <row r="1713" spans="1:5" ht="14.4" x14ac:dyDescent="0.3">
      <c r="A1713" s="60">
        <v>9007001</v>
      </c>
      <c r="B1713" s="69" t="s">
        <v>4854</v>
      </c>
      <c r="C1713" s="68"/>
      <c r="D1713" s="63" t="s">
        <v>7921</v>
      </c>
      <c r="E1713" s="62">
        <v>3</v>
      </c>
    </row>
    <row r="1714" spans="1:5" ht="14.4" x14ac:dyDescent="0.3">
      <c r="A1714" s="60">
        <v>9007002</v>
      </c>
      <c r="B1714" s="69" t="s">
        <v>4855</v>
      </c>
      <c r="C1714" s="68"/>
      <c r="D1714" s="63" t="s">
        <v>7921</v>
      </c>
      <c r="E1714" s="62">
        <v>3</v>
      </c>
    </row>
    <row r="1715" spans="1:5" ht="14.4" x14ac:dyDescent="0.3">
      <c r="A1715" s="60">
        <v>9007003</v>
      </c>
      <c r="B1715" s="69" t="s">
        <v>4856</v>
      </c>
      <c r="C1715" s="68"/>
      <c r="D1715" s="63" t="s">
        <v>7921</v>
      </c>
      <c r="E1715" s="62">
        <v>3</v>
      </c>
    </row>
    <row r="1716" spans="1:5" ht="14.4" x14ac:dyDescent="0.3">
      <c r="A1716" s="60">
        <v>9007004</v>
      </c>
      <c r="B1716" s="69" t="s">
        <v>4857</v>
      </c>
      <c r="C1716" s="68"/>
      <c r="D1716" s="63" t="s">
        <v>7921</v>
      </c>
      <c r="E1716" s="62">
        <v>3</v>
      </c>
    </row>
    <row r="1717" spans="1:5" ht="14.4" x14ac:dyDescent="0.3">
      <c r="A1717" s="60">
        <v>9007005</v>
      </c>
      <c r="B1717" s="69" t="s">
        <v>4858</v>
      </c>
      <c r="C1717" s="68"/>
      <c r="D1717" s="63" t="s">
        <v>7921</v>
      </c>
      <c r="E1717" s="62">
        <v>3</v>
      </c>
    </row>
    <row r="1718" spans="1:5" ht="14.4" x14ac:dyDescent="0.3">
      <c r="A1718" s="60">
        <v>9007006</v>
      </c>
      <c r="B1718" s="69" t="s">
        <v>4859</v>
      </c>
      <c r="C1718" s="68"/>
      <c r="D1718" s="63" t="s">
        <v>7921</v>
      </c>
      <c r="E1718" s="62">
        <v>3</v>
      </c>
    </row>
    <row r="1719" spans="1:5" ht="14.4" x14ac:dyDescent="0.3">
      <c r="A1719" s="60">
        <v>9011001</v>
      </c>
      <c r="B1719" s="69" t="s">
        <v>4860</v>
      </c>
      <c r="C1719" s="68"/>
      <c r="D1719" s="63" t="s">
        <v>7921</v>
      </c>
      <c r="E1719" s="62">
        <v>3</v>
      </c>
    </row>
    <row r="1720" spans="1:5" ht="14.4" x14ac:dyDescent="0.3">
      <c r="A1720" s="60">
        <v>9011002</v>
      </c>
      <c r="B1720" s="69" t="s">
        <v>4861</v>
      </c>
      <c r="C1720" s="68"/>
      <c r="D1720" s="63" t="s">
        <v>7921</v>
      </c>
      <c r="E1720" s="62">
        <v>3</v>
      </c>
    </row>
    <row r="1721" spans="1:5" ht="14.4" x14ac:dyDescent="0.3">
      <c r="A1721" s="60">
        <v>9011003</v>
      </c>
      <c r="B1721" s="69" t="s">
        <v>4862</v>
      </c>
      <c r="C1721" s="68"/>
      <c r="D1721" s="63" t="s">
        <v>7921</v>
      </c>
      <c r="E1721" s="62">
        <v>3</v>
      </c>
    </row>
    <row r="1722" spans="1:5" ht="14.4" x14ac:dyDescent="0.3">
      <c r="A1722" s="60">
        <v>9011004</v>
      </c>
      <c r="B1722" s="69" t="s">
        <v>4863</v>
      </c>
      <c r="C1722" s="68"/>
      <c r="D1722" s="63" t="s">
        <v>7921</v>
      </c>
      <c r="E1722" s="62">
        <v>3</v>
      </c>
    </row>
    <row r="1723" spans="1:5" ht="14.4" x14ac:dyDescent="0.3">
      <c r="A1723" s="60">
        <v>9011005</v>
      </c>
      <c r="B1723" s="69" t="s">
        <v>4864</v>
      </c>
      <c r="C1723" s="68"/>
      <c r="D1723" s="63" t="s">
        <v>7921</v>
      </c>
      <c r="E1723" s="62">
        <v>3</v>
      </c>
    </row>
    <row r="1724" spans="1:5" ht="14.4" x14ac:dyDescent="0.3">
      <c r="A1724" s="60">
        <v>9011006</v>
      </c>
      <c r="B1724" s="69" t="s">
        <v>4865</v>
      </c>
      <c r="C1724" s="68"/>
      <c r="D1724" s="63" t="s">
        <v>7921</v>
      </c>
      <c r="E1724" s="62">
        <v>3</v>
      </c>
    </row>
    <row r="1725" spans="1:5" ht="14.4" x14ac:dyDescent="0.3">
      <c r="A1725" s="60">
        <v>9011007</v>
      </c>
      <c r="B1725" s="69" t="s">
        <v>4866</v>
      </c>
      <c r="C1725" s="68"/>
      <c r="D1725" s="63" t="s">
        <v>7921</v>
      </c>
      <c r="E1725" s="62">
        <v>3</v>
      </c>
    </row>
    <row r="1726" spans="1:5" ht="14.4" x14ac:dyDescent="0.3">
      <c r="A1726" s="60">
        <v>9011008</v>
      </c>
      <c r="B1726" s="69" t="s">
        <v>4867</v>
      </c>
      <c r="C1726" s="68"/>
      <c r="D1726" s="63" t="s">
        <v>7921</v>
      </c>
      <c r="E1726" s="62">
        <v>3</v>
      </c>
    </row>
    <row r="1727" spans="1:5" ht="14.4" x14ac:dyDescent="0.3">
      <c r="A1727" s="60">
        <v>9011009</v>
      </c>
      <c r="B1727" s="69" t="s">
        <v>4868</v>
      </c>
      <c r="C1727" s="68"/>
      <c r="D1727" s="63" t="s">
        <v>7921</v>
      </c>
      <c r="E1727" s="62">
        <v>3</v>
      </c>
    </row>
    <row r="1728" spans="1:5" ht="14.4" x14ac:dyDescent="0.3">
      <c r="A1728" s="60">
        <v>9011010</v>
      </c>
      <c r="B1728" s="69" t="s">
        <v>4869</v>
      </c>
      <c r="C1728" s="68"/>
      <c r="D1728" s="63" t="s">
        <v>7921</v>
      </c>
      <c r="E1728" s="62">
        <v>3</v>
      </c>
    </row>
    <row r="1729" spans="1:5" ht="14.4" x14ac:dyDescent="0.3">
      <c r="A1729" s="60">
        <v>9011011</v>
      </c>
      <c r="B1729" s="69" t="s">
        <v>4870</v>
      </c>
      <c r="C1729" s="68"/>
      <c r="D1729" s="63" t="s">
        <v>7921</v>
      </c>
      <c r="E1729" s="62">
        <v>3</v>
      </c>
    </row>
    <row r="1730" spans="1:5" ht="14.4" x14ac:dyDescent="0.3">
      <c r="A1730" s="60">
        <v>9011012</v>
      </c>
      <c r="B1730" s="69" t="s">
        <v>4871</v>
      </c>
      <c r="C1730" s="68"/>
      <c r="D1730" s="63" t="s">
        <v>7921</v>
      </c>
      <c r="E1730" s="62">
        <v>3</v>
      </c>
    </row>
    <row r="1731" spans="1:5" ht="14.4" x14ac:dyDescent="0.3">
      <c r="A1731" s="60">
        <v>9011013</v>
      </c>
      <c r="B1731" s="69" t="s">
        <v>4872</v>
      </c>
      <c r="C1731" s="68"/>
      <c r="D1731" s="63" t="s">
        <v>7921</v>
      </c>
      <c r="E1731" s="62">
        <v>3</v>
      </c>
    </row>
    <row r="1732" spans="1:5" ht="14.4" x14ac:dyDescent="0.3">
      <c r="A1732" s="60">
        <v>9011014</v>
      </c>
      <c r="B1732" s="69" t="s">
        <v>4873</v>
      </c>
      <c r="C1732" s="68"/>
      <c r="D1732" s="63" t="s">
        <v>7921</v>
      </c>
      <c r="E1732" s="62">
        <v>3</v>
      </c>
    </row>
    <row r="1733" spans="1:5" ht="14.4" x14ac:dyDescent="0.3">
      <c r="A1733" s="60">
        <v>9020001</v>
      </c>
      <c r="B1733" s="69" t="s">
        <v>4874</v>
      </c>
      <c r="C1733" s="68"/>
      <c r="D1733" s="63" t="s">
        <v>7921</v>
      </c>
      <c r="E1733" s="62">
        <v>3</v>
      </c>
    </row>
    <row r="1734" spans="1:5" ht="14.4" x14ac:dyDescent="0.3">
      <c r="A1734" s="60">
        <v>9020002</v>
      </c>
      <c r="B1734" s="69" t="s">
        <v>4875</v>
      </c>
      <c r="C1734" s="68"/>
      <c r="D1734" s="63" t="s">
        <v>7921</v>
      </c>
      <c r="E1734" s="62">
        <v>3</v>
      </c>
    </row>
    <row r="1735" spans="1:5" ht="14.4" x14ac:dyDescent="0.3">
      <c r="A1735" s="60">
        <v>9020003</v>
      </c>
      <c r="B1735" s="69" t="s">
        <v>4876</v>
      </c>
      <c r="C1735" s="68"/>
      <c r="D1735" s="63" t="s">
        <v>7921</v>
      </c>
      <c r="E1735" s="62">
        <v>3</v>
      </c>
    </row>
    <row r="1736" spans="1:5" ht="14.4" x14ac:dyDescent="0.3">
      <c r="A1736" s="60">
        <v>9020004</v>
      </c>
      <c r="B1736" s="69" t="s">
        <v>4877</v>
      </c>
      <c r="C1736" s="68"/>
      <c r="D1736" s="63" t="s">
        <v>7921</v>
      </c>
      <c r="E1736" s="62">
        <v>3</v>
      </c>
    </row>
    <row r="1737" spans="1:5" ht="14.4" x14ac:dyDescent="0.3">
      <c r="A1737" s="60">
        <v>9020005</v>
      </c>
      <c r="B1737" s="69" t="s">
        <v>4878</v>
      </c>
      <c r="C1737" s="68"/>
      <c r="D1737" s="63" t="s">
        <v>7921</v>
      </c>
      <c r="E1737" s="62">
        <v>3</v>
      </c>
    </row>
    <row r="1738" spans="1:5" ht="14.4" x14ac:dyDescent="0.3">
      <c r="A1738" s="60">
        <v>9020006</v>
      </c>
      <c r="B1738" s="69" t="s">
        <v>4879</v>
      </c>
      <c r="C1738" s="68"/>
      <c r="D1738" s="63" t="s">
        <v>7921</v>
      </c>
      <c r="E1738" s="62">
        <v>3</v>
      </c>
    </row>
    <row r="1739" spans="1:5" ht="14.4" x14ac:dyDescent="0.3">
      <c r="A1739" s="60">
        <v>9020012</v>
      </c>
      <c r="B1739" s="69" t="s">
        <v>4880</v>
      </c>
      <c r="C1739" s="68"/>
      <c r="D1739" s="63" t="s">
        <v>7921</v>
      </c>
      <c r="E1739" s="62">
        <v>3</v>
      </c>
    </row>
    <row r="1740" spans="1:5" ht="14.4" x14ac:dyDescent="0.3">
      <c r="A1740" s="60">
        <v>9020013</v>
      </c>
      <c r="B1740" s="69" t="s">
        <v>4881</v>
      </c>
      <c r="C1740" s="68"/>
      <c r="D1740" s="63" t="s">
        <v>7921</v>
      </c>
      <c r="E1740" s="62">
        <v>3</v>
      </c>
    </row>
    <row r="1741" spans="1:5" ht="14.4" x14ac:dyDescent="0.3">
      <c r="A1741" s="60">
        <v>9020014</v>
      </c>
      <c r="B1741" s="69" t="s">
        <v>4882</v>
      </c>
      <c r="C1741" s="68"/>
      <c r="D1741" s="63" t="s">
        <v>7921</v>
      </c>
      <c r="E1741" s="62">
        <v>3</v>
      </c>
    </row>
    <row r="1742" spans="1:5" ht="14.4" x14ac:dyDescent="0.3">
      <c r="A1742" s="60">
        <v>9020015</v>
      </c>
      <c r="B1742" s="69" t="s">
        <v>4883</v>
      </c>
      <c r="C1742" s="68"/>
      <c r="D1742" s="63" t="s">
        <v>7921</v>
      </c>
      <c r="E1742" s="62">
        <v>3</v>
      </c>
    </row>
    <row r="1743" spans="1:5" ht="14.4" x14ac:dyDescent="0.3">
      <c r="A1743" s="60">
        <v>9020017</v>
      </c>
      <c r="B1743" s="69" t="s">
        <v>4884</v>
      </c>
      <c r="C1743" s="68"/>
      <c r="D1743" s="63" t="s">
        <v>7921</v>
      </c>
      <c r="E1743" s="62">
        <v>3</v>
      </c>
    </row>
    <row r="1744" spans="1:5" ht="14.4" x14ac:dyDescent="0.3">
      <c r="A1744" s="60">
        <v>9020018</v>
      </c>
      <c r="B1744" s="69" t="s">
        <v>4885</v>
      </c>
      <c r="C1744" s="68"/>
      <c r="D1744" s="63" t="s">
        <v>7921</v>
      </c>
      <c r="E1744" s="62">
        <v>3</v>
      </c>
    </row>
    <row r="1745" spans="1:5" ht="14.4" x14ac:dyDescent="0.3">
      <c r="A1745" s="60">
        <v>9020019</v>
      </c>
      <c r="B1745" s="69" t="s">
        <v>4886</v>
      </c>
      <c r="C1745" s="68"/>
      <c r="D1745" s="63" t="s">
        <v>7921</v>
      </c>
      <c r="E1745" s="62">
        <v>3</v>
      </c>
    </row>
    <row r="1746" spans="1:5" ht="14.4" x14ac:dyDescent="0.3">
      <c r="A1746" s="60">
        <v>9020020</v>
      </c>
      <c r="B1746" s="69" t="s">
        <v>4887</v>
      </c>
      <c r="C1746" s="68"/>
      <c r="D1746" s="63" t="s">
        <v>7921</v>
      </c>
      <c r="E1746" s="62">
        <v>3</v>
      </c>
    </row>
    <row r="1747" spans="1:5" ht="14.4" x14ac:dyDescent="0.3">
      <c r="A1747" s="60">
        <v>9020021</v>
      </c>
      <c r="B1747" s="69" t="s">
        <v>4888</v>
      </c>
      <c r="C1747" s="68"/>
      <c r="D1747" s="63" t="s">
        <v>7921</v>
      </c>
      <c r="E1747" s="62">
        <v>3</v>
      </c>
    </row>
    <row r="1748" spans="1:5" ht="14.4" x14ac:dyDescent="0.3">
      <c r="A1748" s="60">
        <v>9020022</v>
      </c>
      <c r="B1748" s="69" t="s">
        <v>4889</v>
      </c>
      <c r="C1748" s="68"/>
      <c r="D1748" s="63" t="s">
        <v>7921</v>
      </c>
      <c r="E1748" s="62">
        <v>3</v>
      </c>
    </row>
    <row r="1749" spans="1:5" ht="14.4" x14ac:dyDescent="0.3">
      <c r="A1749" s="60">
        <v>9020023</v>
      </c>
      <c r="B1749" s="69" t="s">
        <v>4890</v>
      </c>
      <c r="C1749" s="68"/>
      <c r="D1749" s="63" t="s">
        <v>7921</v>
      </c>
      <c r="E1749" s="62">
        <v>3</v>
      </c>
    </row>
    <row r="1750" spans="1:5" ht="14.4" x14ac:dyDescent="0.3">
      <c r="A1750" s="60">
        <v>9020024</v>
      </c>
      <c r="B1750" s="69" t="s">
        <v>4891</v>
      </c>
      <c r="C1750" s="68"/>
      <c r="D1750" s="63" t="s">
        <v>7921</v>
      </c>
      <c r="E1750" s="62">
        <v>3</v>
      </c>
    </row>
    <row r="1751" spans="1:5" ht="14.4" x14ac:dyDescent="0.3">
      <c r="A1751" s="60">
        <v>9020025</v>
      </c>
      <c r="B1751" s="69" t="s">
        <v>4892</v>
      </c>
      <c r="C1751" s="68"/>
      <c r="D1751" s="63" t="s">
        <v>7921</v>
      </c>
      <c r="E1751" s="62">
        <v>3</v>
      </c>
    </row>
    <row r="1752" spans="1:5" ht="14.4" x14ac:dyDescent="0.3">
      <c r="A1752" s="60">
        <v>9020026</v>
      </c>
      <c r="B1752" s="69" t="s">
        <v>4880</v>
      </c>
      <c r="C1752" s="68"/>
      <c r="D1752" s="63" t="s">
        <v>7921</v>
      </c>
      <c r="E1752" s="62">
        <v>3</v>
      </c>
    </row>
    <row r="1753" spans="1:5" ht="14.4" x14ac:dyDescent="0.3">
      <c r="A1753" s="60">
        <v>9020027</v>
      </c>
      <c r="B1753" s="69" t="s">
        <v>4893</v>
      </c>
      <c r="C1753" s="68"/>
      <c r="D1753" s="63" t="s">
        <v>7921</v>
      </c>
      <c r="E1753" s="62">
        <v>3</v>
      </c>
    </row>
    <row r="1754" spans="1:5" ht="14.4" x14ac:dyDescent="0.3">
      <c r="A1754" s="60">
        <v>9020028</v>
      </c>
      <c r="B1754" s="69" t="s">
        <v>4894</v>
      </c>
      <c r="C1754" s="68"/>
      <c r="D1754" s="63" t="s">
        <v>7921</v>
      </c>
      <c r="E1754" s="62">
        <v>3</v>
      </c>
    </row>
    <row r="1755" spans="1:5" ht="14.4" x14ac:dyDescent="0.3">
      <c r="A1755" s="60">
        <v>9020029</v>
      </c>
      <c r="B1755" s="69" t="s">
        <v>4895</v>
      </c>
      <c r="C1755" s="68"/>
      <c r="D1755" s="63" t="s">
        <v>7921</v>
      </c>
      <c r="E1755" s="62">
        <v>3</v>
      </c>
    </row>
    <row r="1756" spans="1:5" ht="14.4" x14ac:dyDescent="0.3">
      <c r="A1756" s="60">
        <v>9020030</v>
      </c>
      <c r="B1756" s="69" t="s">
        <v>4896</v>
      </c>
      <c r="C1756" s="68"/>
      <c r="D1756" s="63" t="s">
        <v>7921</v>
      </c>
      <c r="E1756" s="62">
        <v>3</v>
      </c>
    </row>
    <row r="1757" spans="1:5" ht="14.4" x14ac:dyDescent="0.3">
      <c r="A1757" s="60">
        <v>9020031</v>
      </c>
      <c r="B1757" s="69" t="s">
        <v>4897</v>
      </c>
      <c r="C1757" s="68"/>
      <c r="D1757" s="63" t="s">
        <v>7921</v>
      </c>
      <c r="E1757" s="62">
        <v>3</v>
      </c>
    </row>
    <row r="1758" spans="1:5" ht="14.4" x14ac:dyDescent="0.3">
      <c r="A1758" s="60">
        <v>9021001</v>
      </c>
      <c r="B1758" s="69" t="s">
        <v>4898</v>
      </c>
      <c r="C1758" s="68"/>
      <c r="D1758" s="63" t="s">
        <v>7921</v>
      </c>
      <c r="E1758" s="62">
        <v>3</v>
      </c>
    </row>
    <row r="1759" spans="1:5" ht="14.4" x14ac:dyDescent="0.3">
      <c r="A1759" s="60">
        <v>9021002</v>
      </c>
      <c r="B1759" s="69" t="s">
        <v>4899</v>
      </c>
      <c r="C1759" s="68"/>
      <c r="D1759" s="63" t="s">
        <v>7921</v>
      </c>
      <c r="E1759" s="62">
        <v>3</v>
      </c>
    </row>
    <row r="1760" spans="1:5" ht="14.4" x14ac:dyDescent="0.3">
      <c r="A1760" s="60">
        <v>9021003</v>
      </c>
      <c r="B1760" s="69" t="s">
        <v>4900</v>
      </c>
      <c r="C1760" s="68"/>
      <c r="D1760" s="63" t="s">
        <v>7921</v>
      </c>
      <c r="E1760" s="62">
        <v>3</v>
      </c>
    </row>
    <row r="1761" spans="1:5" ht="14.4" x14ac:dyDescent="0.3">
      <c r="A1761" s="60">
        <v>9021004</v>
      </c>
      <c r="B1761" s="69" t="s">
        <v>4901</v>
      </c>
      <c r="C1761" s="68"/>
      <c r="D1761" s="63" t="s">
        <v>7921</v>
      </c>
      <c r="E1761" s="62">
        <v>3</v>
      </c>
    </row>
    <row r="1762" spans="1:5" ht="14.4" x14ac:dyDescent="0.3">
      <c r="A1762" s="60">
        <v>9021005</v>
      </c>
      <c r="B1762" s="69" t="s">
        <v>4902</v>
      </c>
      <c r="C1762" s="68"/>
      <c r="D1762" s="63" t="s">
        <v>7921</v>
      </c>
      <c r="E1762" s="62">
        <v>3</v>
      </c>
    </row>
    <row r="1763" spans="1:5" ht="14.4" x14ac:dyDescent="0.3">
      <c r="A1763" s="60">
        <v>9021006</v>
      </c>
      <c r="B1763" s="69" t="s">
        <v>4903</v>
      </c>
      <c r="C1763" s="68"/>
      <c r="D1763" s="63" t="s">
        <v>7921</v>
      </c>
      <c r="E1763" s="62">
        <v>3</v>
      </c>
    </row>
    <row r="1764" spans="1:5" ht="14.4" x14ac:dyDescent="0.3">
      <c r="A1764" s="60">
        <v>9021007</v>
      </c>
      <c r="B1764" s="69" t="s">
        <v>4904</v>
      </c>
      <c r="C1764" s="68"/>
      <c r="D1764" s="63" t="s">
        <v>7921</v>
      </c>
      <c r="E1764" s="62">
        <v>3</v>
      </c>
    </row>
    <row r="1765" spans="1:5" ht="14.4" x14ac:dyDescent="0.3">
      <c r="A1765" s="60">
        <v>9022001</v>
      </c>
      <c r="B1765" s="69" t="s">
        <v>4905</v>
      </c>
      <c r="C1765" s="68"/>
      <c r="D1765" s="63" t="s">
        <v>7921</v>
      </c>
      <c r="E1765" s="62">
        <v>3</v>
      </c>
    </row>
    <row r="1766" spans="1:5" ht="14.4" x14ac:dyDescent="0.3">
      <c r="A1766" s="60">
        <v>9022002</v>
      </c>
      <c r="B1766" s="69" t="s">
        <v>4906</v>
      </c>
      <c r="C1766" s="68"/>
      <c r="D1766" s="63" t="s">
        <v>7921</v>
      </c>
      <c r="E1766" s="62">
        <v>3</v>
      </c>
    </row>
    <row r="1767" spans="1:5" ht="14.4" x14ac:dyDescent="0.3">
      <c r="A1767" s="60">
        <v>9022003</v>
      </c>
      <c r="B1767" s="69" t="s">
        <v>4907</v>
      </c>
      <c r="C1767" s="68"/>
      <c r="D1767" s="63" t="s">
        <v>7921</v>
      </c>
      <c r="E1767" s="62">
        <v>3</v>
      </c>
    </row>
    <row r="1768" spans="1:5" ht="14.4" x14ac:dyDescent="0.3">
      <c r="A1768" s="60">
        <v>9022004</v>
      </c>
      <c r="B1768" s="69" t="s">
        <v>4908</v>
      </c>
      <c r="C1768" s="68"/>
      <c r="D1768" s="63" t="s">
        <v>7921</v>
      </c>
      <c r="E1768" s="62">
        <v>3</v>
      </c>
    </row>
    <row r="1769" spans="1:5" ht="14.4" x14ac:dyDescent="0.3">
      <c r="A1769" s="60">
        <v>9022005</v>
      </c>
      <c r="B1769" s="69" t="s">
        <v>4909</v>
      </c>
      <c r="C1769" s="68"/>
      <c r="D1769" s="63" t="s">
        <v>7921</v>
      </c>
      <c r="E1769" s="62">
        <v>3</v>
      </c>
    </row>
    <row r="1770" spans="1:5" ht="14.4" x14ac:dyDescent="0.3">
      <c r="A1770" s="60">
        <v>9022006</v>
      </c>
      <c r="B1770" s="69" t="s">
        <v>4910</v>
      </c>
      <c r="C1770" s="68"/>
      <c r="D1770" s="63" t="s">
        <v>7921</v>
      </c>
      <c r="E1770" s="62">
        <v>3</v>
      </c>
    </row>
    <row r="1771" spans="1:5" ht="14.4" x14ac:dyDescent="0.3">
      <c r="A1771" s="60">
        <v>9022007</v>
      </c>
      <c r="B1771" s="69" t="s">
        <v>4911</v>
      </c>
      <c r="C1771" s="68"/>
      <c r="D1771" s="63" t="s">
        <v>7921</v>
      </c>
      <c r="E1771" s="62">
        <v>3</v>
      </c>
    </row>
    <row r="1772" spans="1:5" ht="14.4" x14ac:dyDescent="0.3">
      <c r="A1772" s="60">
        <v>9022008</v>
      </c>
      <c r="B1772" s="69" t="s">
        <v>4912</v>
      </c>
      <c r="C1772" s="68"/>
      <c r="D1772" s="63" t="s">
        <v>7921</v>
      </c>
      <c r="E1772" s="62">
        <v>3</v>
      </c>
    </row>
    <row r="1773" spans="1:5" ht="14.4" x14ac:dyDescent="0.3">
      <c r="A1773" s="60">
        <v>9022009</v>
      </c>
      <c r="B1773" s="69" t="s">
        <v>4913</v>
      </c>
      <c r="C1773" s="68"/>
      <c r="D1773" s="63" t="s">
        <v>7921</v>
      </c>
      <c r="E1773" s="62">
        <v>3</v>
      </c>
    </row>
    <row r="1774" spans="1:5" ht="14.4" x14ac:dyDescent="0.3">
      <c r="A1774" s="60">
        <v>9022010</v>
      </c>
      <c r="B1774" s="69" t="s">
        <v>4914</v>
      </c>
      <c r="C1774" s="68"/>
      <c r="D1774" s="63" t="s">
        <v>7921</v>
      </c>
      <c r="E1774" s="62">
        <v>3</v>
      </c>
    </row>
    <row r="1775" spans="1:5" ht="14.4" x14ac:dyDescent="0.3">
      <c r="A1775" s="60">
        <v>9023001</v>
      </c>
      <c r="B1775" s="69" t="s">
        <v>4915</v>
      </c>
      <c r="C1775" s="68"/>
      <c r="D1775" s="63" t="s">
        <v>7921</v>
      </c>
      <c r="E1775" s="62">
        <v>3</v>
      </c>
    </row>
    <row r="1776" spans="1:5" ht="14.4" x14ac:dyDescent="0.3">
      <c r="A1776" s="60">
        <v>9023002</v>
      </c>
      <c r="B1776" s="69" t="s">
        <v>4916</v>
      </c>
      <c r="C1776" s="68"/>
      <c r="D1776" s="63" t="s">
        <v>7921</v>
      </c>
      <c r="E1776" s="62">
        <v>3</v>
      </c>
    </row>
    <row r="1777" spans="1:5" ht="14.4" x14ac:dyDescent="0.3">
      <c r="A1777" s="60">
        <v>9023003</v>
      </c>
      <c r="B1777" s="69" t="s">
        <v>4917</v>
      </c>
      <c r="C1777" s="68"/>
      <c r="D1777" s="63" t="s">
        <v>7921</v>
      </c>
      <c r="E1777" s="62">
        <v>3</v>
      </c>
    </row>
    <row r="1778" spans="1:5" ht="14.4" x14ac:dyDescent="0.3">
      <c r="A1778" s="60">
        <v>9024001</v>
      </c>
      <c r="B1778" s="69" t="s">
        <v>4918</v>
      </c>
      <c r="C1778" s="68"/>
      <c r="D1778" s="63" t="s">
        <v>7921</v>
      </c>
      <c r="E1778" s="62">
        <v>3</v>
      </c>
    </row>
    <row r="1779" spans="1:5" ht="14.4" x14ac:dyDescent="0.3">
      <c r="A1779" s="60">
        <v>9024002</v>
      </c>
      <c r="B1779" s="69" t="s">
        <v>4919</v>
      </c>
      <c r="C1779" s="68"/>
      <c r="D1779" s="63" t="s">
        <v>7921</v>
      </c>
      <c r="E1779" s="62">
        <v>3</v>
      </c>
    </row>
    <row r="1780" spans="1:5" ht="14.4" x14ac:dyDescent="0.3">
      <c r="A1780" s="60">
        <v>9024003</v>
      </c>
      <c r="B1780" s="69" t="s">
        <v>4920</v>
      </c>
      <c r="C1780" s="68"/>
      <c r="D1780" s="63" t="s">
        <v>7921</v>
      </c>
      <c r="E1780" s="62">
        <v>3</v>
      </c>
    </row>
    <row r="1781" spans="1:5" ht="14.4" x14ac:dyDescent="0.3">
      <c r="A1781" s="60">
        <v>9024004</v>
      </c>
      <c r="B1781" s="69" t="s">
        <v>4921</v>
      </c>
      <c r="C1781" s="68"/>
      <c r="D1781" s="63" t="s">
        <v>7921</v>
      </c>
      <c r="E1781" s="62">
        <v>3</v>
      </c>
    </row>
    <row r="1782" spans="1:5" ht="14.4" x14ac:dyDescent="0.3">
      <c r="A1782" s="60">
        <v>9024005</v>
      </c>
      <c r="B1782" s="69" t="s">
        <v>4922</v>
      </c>
      <c r="C1782" s="68"/>
      <c r="D1782" s="63" t="s">
        <v>7921</v>
      </c>
      <c r="E1782" s="62">
        <v>3</v>
      </c>
    </row>
    <row r="1783" spans="1:5" ht="14.4" x14ac:dyDescent="0.3">
      <c r="A1783" s="60">
        <v>9024006</v>
      </c>
      <c r="B1783" s="69" t="s">
        <v>4923</v>
      </c>
      <c r="C1783" s="68"/>
      <c r="D1783" s="63" t="s">
        <v>7921</v>
      </c>
      <c r="E1783" s="62">
        <v>3</v>
      </c>
    </row>
    <row r="1784" spans="1:5" ht="14.4" x14ac:dyDescent="0.3">
      <c r="A1784" s="60">
        <v>9025001</v>
      </c>
      <c r="B1784" s="69" t="s">
        <v>4924</v>
      </c>
      <c r="C1784" s="68"/>
      <c r="D1784" s="63" t="s">
        <v>7921</v>
      </c>
      <c r="E1784" s="62">
        <v>3</v>
      </c>
    </row>
    <row r="1785" spans="1:5" ht="14.4" x14ac:dyDescent="0.3">
      <c r="A1785" s="60">
        <v>9025002</v>
      </c>
      <c r="B1785" s="69" t="s">
        <v>4925</v>
      </c>
      <c r="C1785" s="68"/>
      <c r="D1785" s="63" t="s">
        <v>7921</v>
      </c>
      <c r="E1785" s="62">
        <v>3</v>
      </c>
    </row>
    <row r="1786" spans="1:5" ht="14.4" x14ac:dyDescent="0.3">
      <c r="A1786" s="60">
        <v>9025003</v>
      </c>
      <c r="B1786" s="69" t="s">
        <v>4926</v>
      </c>
      <c r="C1786" s="68"/>
      <c r="D1786" s="63" t="s">
        <v>7921</v>
      </c>
      <c r="E1786" s="62">
        <v>3</v>
      </c>
    </row>
    <row r="1787" spans="1:5" ht="14.4" x14ac:dyDescent="0.3">
      <c r="A1787" s="60">
        <v>9025004</v>
      </c>
      <c r="B1787" s="69" t="s">
        <v>4927</v>
      </c>
      <c r="C1787" s="68"/>
      <c r="D1787" s="63" t="s">
        <v>7921</v>
      </c>
      <c r="E1787" s="62">
        <v>3</v>
      </c>
    </row>
    <row r="1788" spans="1:5" ht="14.4" x14ac:dyDescent="0.3">
      <c r="A1788" s="60">
        <v>9025005</v>
      </c>
      <c r="B1788" s="69" t="s">
        <v>4928</v>
      </c>
      <c r="C1788" s="68"/>
      <c r="D1788" s="63" t="s">
        <v>7921</v>
      </c>
      <c r="E1788" s="62">
        <v>3</v>
      </c>
    </row>
    <row r="1789" spans="1:5" ht="14.4" x14ac:dyDescent="0.3">
      <c r="A1789" s="60">
        <v>9025006</v>
      </c>
      <c r="B1789" s="69" t="s">
        <v>4929</v>
      </c>
      <c r="C1789" s="68"/>
      <c r="D1789" s="63" t="s">
        <v>7921</v>
      </c>
      <c r="E1789" s="62">
        <v>3</v>
      </c>
    </row>
    <row r="1790" spans="1:5" ht="14.4" x14ac:dyDescent="0.3">
      <c r="A1790" s="60">
        <v>9028001</v>
      </c>
      <c r="B1790" s="69" t="s">
        <v>4930</v>
      </c>
      <c r="C1790" s="68"/>
      <c r="D1790" s="63" t="s">
        <v>7921</v>
      </c>
      <c r="E1790" s="62">
        <v>3</v>
      </c>
    </row>
    <row r="1791" spans="1:5" ht="14.4" x14ac:dyDescent="0.3">
      <c r="A1791" s="60">
        <v>9028002</v>
      </c>
      <c r="B1791" s="69" t="s">
        <v>4931</v>
      </c>
      <c r="C1791" s="68"/>
      <c r="D1791" s="63" t="s">
        <v>7921</v>
      </c>
      <c r="E1791" s="62">
        <v>3</v>
      </c>
    </row>
    <row r="1792" spans="1:5" ht="14.4" x14ac:dyDescent="0.3">
      <c r="A1792" s="60">
        <v>9028003</v>
      </c>
      <c r="B1792" s="69" t="s">
        <v>4932</v>
      </c>
      <c r="C1792" s="68"/>
      <c r="D1792" s="63" t="s">
        <v>7921</v>
      </c>
      <c r="E1792" s="62">
        <v>3</v>
      </c>
    </row>
    <row r="1793" spans="1:5" ht="14.4" x14ac:dyDescent="0.3">
      <c r="A1793" s="60">
        <v>9028004</v>
      </c>
      <c r="B1793" s="69" t="s">
        <v>4933</v>
      </c>
      <c r="C1793" s="68"/>
      <c r="D1793" s="63" t="s">
        <v>7921</v>
      </c>
      <c r="E1793" s="62">
        <v>3</v>
      </c>
    </row>
    <row r="1794" spans="1:5" ht="14.4" x14ac:dyDescent="0.3">
      <c r="A1794" s="60">
        <v>9028005</v>
      </c>
      <c r="B1794" s="69" t="s">
        <v>4934</v>
      </c>
      <c r="C1794" s="68"/>
      <c r="D1794" s="63" t="s">
        <v>7921</v>
      </c>
      <c r="E1794" s="62">
        <v>3</v>
      </c>
    </row>
    <row r="1795" spans="1:5" ht="14.4" x14ac:dyDescent="0.3">
      <c r="A1795" s="60">
        <v>9028006</v>
      </c>
      <c r="B1795" s="69" t="s">
        <v>4935</v>
      </c>
      <c r="C1795" s="68"/>
      <c r="D1795" s="63" t="s">
        <v>7921</v>
      </c>
      <c r="E1795" s="62">
        <v>3</v>
      </c>
    </row>
    <row r="1796" spans="1:5" ht="14.4" x14ac:dyDescent="0.3">
      <c r="A1796" s="60">
        <v>9029001</v>
      </c>
      <c r="B1796" s="69" t="s">
        <v>4936</v>
      </c>
      <c r="C1796" s="68"/>
      <c r="D1796" s="63" t="s">
        <v>7921</v>
      </c>
      <c r="E1796" s="62">
        <v>3</v>
      </c>
    </row>
    <row r="1797" spans="1:5" ht="14.4" x14ac:dyDescent="0.3">
      <c r="A1797" s="60">
        <v>9030001</v>
      </c>
      <c r="B1797" s="69" t="s">
        <v>4937</v>
      </c>
      <c r="C1797" s="68"/>
      <c r="D1797" s="63" t="s">
        <v>7921</v>
      </c>
      <c r="E1797" s="62">
        <v>3</v>
      </c>
    </row>
    <row r="1798" spans="1:5" ht="14.4" x14ac:dyDescent="0.3">
      <c r="A1798" s="60">
        <v>9030002</v>
      </c>
      <c r="B1798" s="69" t="s">
        <v>4938</v>
      </c>
      <c r="C1798" s="68"/>
      <c r="D1798" s="63" t="s">
        <v>7921</v>
      </c>
      <c r="E1798" s="62">
        <v>3</v>
      </c>
    </row>
    <row r="1799" spans="1:5" ht="14.4" x14ac:dyDescent="0.3">
      <c r="A1799" s="60">
        <v>9030003</v>
      </c>
      <c r="B1799" s="69" t="s">
        <v>4939</v>
      </c>
      <c r="C1799" s="68"/>
      <c r="D1799" s="63" t="s">
        <v>7921</v>
      </c>
      <c r="E1799" s="62">
        <v>3</v>
      </c>
    </row>
    <row r="1800" spans="1:5" ht="14.4" x14ac:dyDescent="0.3">
      <c r="A1800" s="60">
        <v>9030004</v>
      </c>
      <c r="B1800" s="69" t="s">
        <v>4940</v>
      </c>
      <c r="C1800" s="68"/>
      <c r="D1800" s="63" t="s">
        <v>7921</v>
      </c>
      <c r="E1800" s="62">
        <v>3</v>
      </c>
    </row>
    <row r="1801" spans="1:5" ht="14.4" x14ac:dyDescent="0.3">
      <c r="A1801" s="60">
        <v>9030005</v>
      </c>
      <c r="B1801" s="69" t="s">
        <v>4941</v>
      </c>
      <c r="C1801" s="68"/>
      <c r="D1801" s="63" t="s">
        <v>7921</v>
      </c>
      <c r="E1801" s="62">
        <v>3</v>
      </c>
    </row>
    <row r="1802" spans="1:5" ht="14.4" x14ac:dyDescent="0.3">
      <c r="A1802" s="60">
        <v>9030006</v>
      </c>
      <c r="B1802" s="69" t="s">
        <v>4942</v>
      </c>
      <c r="C1802" s="68"/>
      <c r="D1802" s="63" t="s">
        <v>7921</v>
      </c>
      <c r="E1802" s="62">
        <v>3</v>
      </c>
    </row>
    <row r="1803" spans="1:5" ht="14.4" x14ac:dyDescent="0.3">
      <c r="A1803" s="60">
        <v>9030007</v>
      </c>
      <c r="B1803" s="69" t="s">
        <v>4943</v>
      </c>
      <c r="C1803" s="68"/>
      <c r="D1803" s="63" t="s">
        <v>7921</v>
      </c>
      <c r="E1803" s="62">
        <v>3</v>
      </c>
    </row>
    <row r="1804" spans="1:5" ht="14.4" x14ac:dyDescent="0.3">
      <c r="A1804" s="60">
        <v>9030008</v>
      </c>
      <c r="B1804" s="69" t="s">
        <v>4944</v>
      </c>
      <c r="C1804" s="68"/>
      <c r="D1804" s="63" t="s">
        <v>7921</v>
      </c>
      <c r="E1804" s="62">
        <v>3</v>
      </c>
    </row>
    <row r="1805" spans="1:5" ht="14.4" x14ac:dyDescent="0.3">
      <c r="A1805" s="60">
        <v>9031001</v>
      </c>
      <c r="B1805" s="69" t="s">
        <v>4945</v>
      </c>
      <c r="C1805" s="68"/>
      <c r="D1805" s="63" t="s">
        <v>7921</v>
      </c>
      <c r="E1805" s="62">
        <v>3</v>
      </c>
    </row>
    <row r="1806" spans="1:5" ht="14.4" x14ac:dyDescent="0.3">
      <c r="A1806" s="60">
        <v>9031002</v>
      </c>
      <c r="B1806" s="69" t="s">
        <v>4946</v>
      </c>
      <c r="C1806" s="68"/>
      <c r="D1806" s="63" t="s">
        <v>7921</v>
      </c>
      <c r="E1806" s="62">
        <v>3</v>
      </c>
    </row>
    <row r="1807" spans="1:5" ht="14.4" x14ac:dyDescent="0.3">
      <c r="A1807" s="60">
        <v>9031003</v>
      </c>
      <c r="B1807" s="69" t="s">
        <v>4947</v>
      </c>
      <c r="C1807" s="68"/>
      <c r="D1807" s="63" t="s">
        <v>7921</v>
      </c>
      <c r="E1807" s="62">
        <v>3</v>
      </c>
    </row>
    <row r="1808" spans="1:5" ht="14.4" x14ac:dyDescent="0.3">
      <c r="A1808" s="60">
        <v>9031004</v>
      </c>
      <c r="B1808" s="69" t="s">
        <v>4948</v>
      </c>
      <c r="C1808" s="68"/>
      <c r="D1808" s="63" t="s">
        <v>7921</v>
      </c>
      <c r="E1808" s="62">
        <v>3</v>
      </c>
    </row>
    <row r="1809" spans="1:5" ht="14.4" x14ac:dyDescent="0.3">
      <c r="A1809" s="60">
        <v>9031005</v>
      </c>
      <c r="B1809" s="69" t="s">
        <v>4949</v>
      </c>
      <c r="C1809" s="68"/>
      <c r="D1809" s="63" t="s">
        <v>7921</v>
      </c>
      <c r="E1809" s="62">
        <v>3</v>
      </c>
    </row>
    <row r="1810" spans="1:5" ht="14.4" x14ac:dyDescent="0.3">
      <c r="A1810" s="60">
        <v>9031006</v>
      </c>
      <c r="B1810" s="69" t="s">
        <v>4950</v>
      </c>
      <c r="C1810" s="68"/>
      <c r="D1810" s="63" t="s">
        <v>7921</v>
      </c>
      <c r="E1810" s="62">
        <v>3</v>
      </c>
    </row>
    <row r="1811" spans="1:5" ht="14.4" x14ac:dyDescent="0.3">
      <c r="A1811" s="60">
        <v>9031070</v>
      </c>
      <c r="B1811" s="69" t="s">
        <v>4951</v>
      </c>
      <c r="C1811" s="68"/>
      <c r="D1811" s="63" t="s">
        <v>7921</v>
      </c>
      <c r="E1811" s="62">
        <v>3</v>
      </c>
    </row>
    <row r="1812" spans="1:5" ht="14.4" x14ac:dyDescent="0.3">
      <c r="A1812" s="60">
        <v>9031071</v>
      </c>
      <c r="B1812" s="69" t="s">
        <v>4952</v>
      </c>
      <c r="C1812" s="68"/>
      <c r="D1812" s="63" t="s">
        <v>7921</v>
      </c>
      <c r="E1812" s="62">
        <v>3</v>
      </c>
    </row>
    <row r="1813" spans="1:5" ht="14.4" x14ac:dyDescent="0.3">
      <c r="A1813" s="60">
        <v>9031072</v>
      </c>
      <c r="B1813" s="69" t="s">
        <v>4953</v>
      </c>
      <c r="C1813" s="68"/>
      <c r="D1813" s="63" t="s">
        <v>7921</v>
      </c>
      <c r="E1813" s="62">
        <v>3</v>
      </c>
    </row>
    <row r="1814" spans="1:5" ht="14.4" x14ac:dyDescent="0.3">
      <c r="A1814" s="60">
        <v>9031073</v>
      </c>
      <c r="B1814" s="69" t="s">
        <v>4954</v>
      </c>
      <c r="C1814" s="68"/>
      <c r="D1814" s="63" t="s">
        <v>7921</v>
      </c>
      <c r="E1814" s="62">
        <v>3</v>
      </c>
    </row>
    <row r="1815" spans="1:5" ht="14.4" x14ac:dyDescent="0.3">
      <c r="A1815" s="60">
        <v>9190900</v>
      </c>
      <c r="B1815" s="69" t="s">
        <v>4955</v>
      </c>
      <c r="C1815" s="68"/>
      <c r="D1815" s="63" t="s">
        <v>7921</v>
      </c>
      <c r="E1815" s="62">
        <v>3</v>
      </c>
    </row>
    <row r="1816" spans="1:5" ht="14.4" x14ac:dyDescent="0.3">
      <c r="A1816" s="60">
        <v>9190999</v>
      </c>
      <c r="B1816" s="69" t="s">
        <v>4956</v>
      </c>
      <c r="C1816" s="68"/>
      <c r="D1816" s="63" t="s">
        <v>7921</v>
      </c>
      <c r="E1816" s="62">
        <v>3</v>
      </c>
    </row>
    <row r="1817" spans="1:5" ht="14.4" x14ac:dyDescent="0.3">
      <c r="A1817" s="60">
        <v>10001001</v>
      </c>
      <c r="B1817" s="69" t="s">
        <v>1242</v>
      </c>
      <c r="C1817" s="68"/>
      <c r="D1817" s="63" t="s">
        <v>7921</v>
      </c>
      <c r="E1817" s="62">
        <v>3</v>
      </c>
    </row>
    <row r="1818" spans="1:5" ht="14.4" x14ac:dyDescent="0.3">
      <c r="A1818" s="60">
        <v>10002001</v>
      </c>
      <c r="B1818" s="69" t="s">
        <v>1243</v>
      </c>
      <c r="C1818" s="68"/>
      <c r="D1818" s="63" t="s">
        <v>7921</v>
      </c>
      <c r="E1818" s="62">
        <v>3</v>
      </c>
    </row>
    <row r="1819" spans="1:5" ht="14.4" x14ac:dyDescent="0.3">
      <c r="A1819" s="60">
        <v>10002002</v>
      </c>
      <c r="B1819" s="69" t="s">
        <v>1244</v>
      </c>
      <c r="C1819" s="68"/>
      <c r="D1819" s="63" t="s">
        <v>7921</v>
      </c>
      <c r="E1819" s="62">
        <v>3</v>
      </c>
    </row>
    <row r="1820" spans="1:5" ht="14.4" x14ac:dyDescent="0.3">
      <c r="A1820" s="60">
        <v>10002003</v>
      </c>
      <c r="B1820" s="69" t="s">
        <v>1245</v>
      </c>
      <c r="C1820" s="68"/>
      <c r="D1820" s="63" t="s">
        <v>7921</v>
      </c>
      <c r="E1820" s="62">
        <v>3</v>
      </c>
    </row>
    <row r="1821" spans="1:5" ht="14.4" x14ac:dyDescent="0.3">
      <c r="A1821" s="60">
        <v>10002004</v>
      </c>
      <c r="B1821" s="69" t="s">
        <v>1246</v>
      </c>
      <c r="C1821" s="68"/>
      <c r="D1821" s="63" t="s">
        <v>7921</v>
      </c>
      <c r="E1821" s="62">
        <v>3</v>
      </c>
    </row>
    <row r="1822" spans="1:5" ht="14.4" x14ac:dyDescent="0.3">
      <c r="A1822" s="60">
        <v>10002005</v>
      </c>
      <c r="B1822" s="69" t="s">
        <v>1247</v>
      </c>
      <c r="C1822" s="68"/>
      <c r="D1822" s="63" t="s">
        <v>7921</v>
      </c>
      <c r="E1822" s="62">
        <v>3</v>
      </c>
    </row>
    <row r="1823" spans="1:5" ht="14.4" x14ac:dyDescent="0.3">
      <c r="A1823" s="60">
        <v>10002006</v>
      </c>
      <c r="B1823" s="69" t="s">
        <v>1248</v>
      </c>
      <c r="C1823" s="68"/>
      <c r="D1823" s="63" t="s">
        <v>7921</v>
      </c>
      <c r="E1823" s="62">
        <v>3</v>
      </c>
    </row>
    <row r="1824" spans="1:5" ht="14.4" x14ac:dyDescent="0.3">
      <c r="A1824" s="60">
        <v>10002007</v>
      </c>
      <c r="B1824" s="69" t="s">
        <v>1249</v>
      </c>
      <c r="C1824" s="68"/>
      <c r="D1824" s="63" t="s">
        <v>7921</v>
      </c>
      <c r="E1824" s="62">
        <v>3</v>
      </c>
    </row>
    <row r="1825" spans="1:5" ht="14.4" x14ac:dyDescent="0.3">
      <c r="A1825" s="60">
        <v>10002900</v>
      </c>
      <c r="B1825" s="69" t="s">
        <v>4957</v>
      </c>
      <c r="C1825" s="68"/>
      <c r="D1825" s="63" t="s">
        <v>7921</v>
      </c>
      <c r="E1825" s="62">
        <v>3</v>
      </c>
    </row>
    <row r="1826" spans="1:5" ht="14.4" x14ac:dyDescent="0.3">
      <c r="A1826" s="60">
        <v>10002999</v>
      </c>
      <c r="B1826" s="69" t="s">
        <v>4958</v>
      </c>
      <c r="C1826" s="68"/>
      <c r="D1826" s="63" t="s">
        <v>7921</v>
      </c>
      <c r="E1826" s="62">
        <v>3</v>
      </c>
    </row>
    <row r="1827" spans="1:5" ht="14.4" x14ac:dyDescent="0.3">
      <c r="A1827" s="60">
        <v>10003001</v>
      </c>
      <c r="B1827" s="69" t="s">
        <v>1250</v>
      </c>
      <c r="C1827" s="68"/>
      <c r="D1827" s="63" t="s">
        <v>7921</v>
      </c>
      <c r="E1827" s="62">
        <v>3</v>
      </c>
    </row>
    <row r="1828" spans="1:5" ht="14.4" x14ac:dyDescent="0.3">
      <c r="A1828" s="60">
        <v>10003900</v>
      </c>
      <c r="B1828" s="69" t="s">
        <v>4959</v>
      </c>
      <c r="C1828" s="68"/>
      <c r="D1828" s="63" t="s">
        <v>7921</v>
      </c>
      <c r="E1828" s="62">
        <v>3</v>
      </c>
    </row>
    <row r="1829" spans="1:5" ht="14.4" x14ac:dyDescent="0.3">
      <c r="A1829" s="60">
        <v>10003999</v>
      </c>
      <c r="B1829" s="69" t="s">
        <v>4960</v>
      </c>
      <c r="C1829" s="68"/>
      <c r="D1829" s="63" t="s">
        <v>7921</v>
      </c>
      <c r="E1829" s="62">
        <v>3</v>
      </c>
    </row>
    <row r="1830" spans="1:5" ht="14.4" x14ac:dyDescent="0.3">
      <c r="A1830" s="60">
        <v>10005001</v>
      </c>
      <c r="B1830" s="69" t="s">
        <v>1251</v>
      </c>
      <c r="C1830" s="68"/>
      <c r="D1830" s="63" t="s">
        <v>7921</v>
      </c>
      <c r="E1830" s="62">
        <v>3</v>
      </c>
    </row>
    <row r="1831" spans="1:5" ht="14.4" x14ac:dyDescent="0.3">
      <c r="A1831" s="60">
        <v>10006001</v>
      </c>
      <c r="B1831" s="69" t="s">
        <v>1252</v>
      </c>
      <c r="C1831" s="68"/>
      <c r="D1831" s="63" t="s">
        <v>7921</v>
      </c>
      <c r="E1831" s="62">
        <v>3</v>
      </c>
    </row>
    <row r="1832" spans="1:5" ht="14.4" x14ac:dyDescent="0.3">
      <c r="A1832" s="60">
        <v>10006002</v>
      </c>
      <c r="B1832" s="69" t="s">
        <v>1253</v>
      </c>
      <c r="C1832" s="68"/>
      <c r="D1832" s="63" t="s">
        <v>7921</v>
      </c>
      <c r="E1832" s="62">
        <v>3</v>
      </c>
    </row>
    <row r="1833" spans="1:5" ht="14.4" x14ac:dyDescent="0.3">
      <c r="A1833" s="60">
        <v>10006003</v>
      </c>
      <c r="B1833" s="69" t="s">
        <v>1254</v>
      </c>
      <c r="C1833" s="68"/>
      <c r="D1833" s="63" t="s">
        <v>7921</v>
      </c>
      <c r="E1833" s="62">
        <v>3</v>
      </c>
    </row>
    <row r="1834" spans="1:5" ht="14.4" x14ac:dyDescent="0.3">
      <c r="A1834" s="60">
        <v>10006004</v>
      </c>
      <c r="B1834" s="69" t="s">
        <v>1255</v>
      </c>
      <c r="C1834" s="68"/>
      <c r="D1834" s="63" t="s">
        <v>7921</v>
      </c>
      <c r="E1834" s="62">
        <v>3</v>
      </c>
    </row>
    <row r="1835" spans="1:5" ht="14.4" x14ac:dyDescent="0.3">
      <c r="A1835" s="60">
        <v>10006005</v>
      </c>
      <c r="B1835" s="69" t="s">
        <v>1256</v>
      </c>
      <c r="C1835" s="68"/>
      <c r="D1835" s="63" t="s">
        <v>7921</v>
      </c>
      <c r="E1835" s="62">
        <v>3</v>
      </c>
    </row>
    <row r="1836" spans="1:5" ht="14.4" x14ac:dyDescent="0.3">
      <c r="A1836" s="60">
        <v>10006006</v>
      </c>
      <c r="B1836" s="69" t="s">
        <v>1257</v>
      </c>
      <c r="C1836" s="68"/>
      <c r="D1836" s="63" t="s">
        <v>7921</v>
      </c>
      <c r="E1836" s="62">
        <v>3</v>
      </c>
    </row>
    <row r="1837" spans="1:5" ht="14.4" x14ac:dyDescent="0.3">
      <c r="A1837" s="60">
        <v>10006007</v>
      </c>
      <c r="B1837" s="69" t="s">
        <v>1258</v>
      </c>
      <c r="C1837" s="68"/>
      <c r="D1837" s="63" t="s">
        <v>7921</v>
      </c>
      <c r="E1837" s="62">
        <v>3</v>
      </c>
    </row>
    <row r="1838" spans="1:5" ht="14.4" x14ac:dyDescent="0.3">
      <c r="A1838" s="60">
        <v>10006008</v>
      </c>
      <c r="B1838" s="69" t="s">
        <v>1259</v>
      </c>
      <c r="C1838" s="68"/>
      <c r="D1838" s="63" t="s">
        <v>7921</v>
      </c>
      <c r="E1838" s="62">
        <v>3</v>
      </c>
    </row>
    <row r="1839" spans="1:5" ht="14.4" x14ac:dyDescent="0.3">
      <c r="A1839" s="60">
        <v>10006009</v>
      </c>
      <c r="B1839" s="69" t="s">
        <v>1260</v>
      </c>
      <c r="C1839" s="68"/>
      <c r="D1839" s="63" t="s">
        <v>7921</v>
      </c>
      <c r="E1839" s="62">
        <v>3</v>
      </c>
    </row>
    <row r="1840" spans="1:5" ht="14.4" x14ac:dyDescent="0.3">
      <c r="A1840" s="60">
        <v>10006900</v>
      </c>
      <c r="B1840" s="69" t="s">
        <v>4961</v>
      </c>
      <c r="C1840" s="68"/>
      <c r="D1840" s="63" t="s">
        <v>7921</v>
      </c>
      <c r="E1840" s="62">
        <v>3</v>
      </c>
    </row>
    <row r="1841" spans="1:5" ht="14.4" x14ac:dyDescent="0.3">
      <c r="A1841" s="60">
        <v>10006999</v>
      </c>
      <c r="B1841" s="69" t="s">
        <v>4962</v>
      </c>
      <c r="C1841" s="68"/>
      <c r="D1841" s="63" t="s">
        <v>7921</v>
      </c>
      <c r="E1841" s="62">
        <v>3</v>
      </c>
    </row>
    <row r="1842" spans="1:5" ht="14.4" x14ac:dyDescent="0.3">
      <c r="A1842" s="60">
        <v>10007001</v>
      </c>
      <c r="B1842" s="69" t="s">
        <v>1261</v>
      </c>
      <c r="C1842" s="68"/>
      <c r="D1842" s="63" t="s">
        <v>7921</v>
      </c>
      <c r="E1842" s="62">
        <v>3</v>
      </c>
    </row>
    <row r="1843" spans="1:5" ht="14.4" x14ac:dyDescent="0.3">
      <c r="A1843" s="60">
        <v>10008001</v>
      </c>
      <c r="B1843" s="69" t="s">
        <v>1262</v>
      </c>
      <c r="C1843" s="68"/>
      <c r="D1843" s="63" t="s">
        <v>7921</v>
      </c>
      <c r="E1843" s="62">
        <v>3</v>
      </c>
    </row>
    <row r="1844" spans="1:5" ht="14.4" x14ac:dyDescent="0.3">
      <c r="A1844" s="60">
        <v>10008002</v>
      </c>
      <c r="B1844" s="69" t="s">
        <v>1263</v>
      </c>
      <c r="C1844" s="68"/>
      <c r="D1844" s="63" t="s">
        <v>7921</v>
      </c>
      <c r="E1844" s="62">
        <v>3</v>
      </c>
    </row>
    <row r="1845" spans="1:5" ht="14.4" x14ac:dyDescent="0.3">
      <c r="A1845" s="60">
        <v>10008003</v>
      </c>
      <c r="B1845" s="69" t="s">
        <v>1264</v>
      </c>
      <c r="C1845" s="68"/>
      <c r="D1845" s="63" t="s">
        <v>7921</v>
      </c>
      <c r="E1845" s="62">
        <v>3</v>
      </c>
    </row>
    <row r="1846" spans="1:5" ht="14.4" x14ac:dyDescent="0.3">
      <c r="A1846" s="60">
        <v>10008004</v>
      </c>
      <c r="B1846" s="69" t="s">
        <v>1265</v>
      </c>
      <c r="C1846" s="68"/>
      <c r="D1846" s="63" t="s">
        <v>7921</v>
      </c>
      <c r="E1846" s="62">
        <v>3</v>
      </c>
    </row>
    <row r="1847" spans="1:5" ht="14.4" x14ac:dyDescent="0.3">
      <c r="A1847" s="60">
        <v>10008005</v>
      </c>
      <c r="B1847" s="69" t="s">
        <v>1266</v>
      </c>
      <c r="C1847" s="68"/>
      <c r="D1847" s="63" t="s">
        <v>7921</v>
      </c>
      <c r="E1847" s="62">
        <v>3</v>
      </c>
    </row>
    <row r="1848" spans="1:5" ht="14.4" x14ac:dyDescent="0.3">
      <c r="A1848" s="60">
        <v>10008006</v>
      </c>
      <c r="B1848" s="69" t="s">
        <v>1267</v>
      </c>
      <c r="C1848" s="68"/>
      <c r="D1848" s="63" t="s">
        <v>7921</v>
      </c>
      <c r="E1848" s="62">
        <v>3</v>
      </c>
    </row>
    <row r="1849" spans="1:5" ht="14.4" x14ac:dyDescent="0.3">
      <c r="A1849" s="60">
        <v>10008007</v>
      </c>
      <c r="B1849" s="69" t="s">
        <v>1268</v>
      </c>
      <c r="C1849" s="68"/>
      <c r="D1849" s="63" t="s">
        <v>7921</v>
      </c>
      <c r="E1849" s="62">
        <v>3</v>
      </c>
    </row>
    <row r="1850" spans="1:5" ht="14.4" x14ac:dyDescent="0.3">
      <c r="A1850" s="60">
        <v>10008008</v>
      </c>
      <c r="B1850" s="69" t="s">
        <v>1269</v>
      </c>
      <c r="C1850" s="68"/>
      <c r="D1850" s="63" t="s">
        <v>7921</v>
      </c>
      <c r="E1850" s="62">
        <v>3</v>
      </c>
    </row>
    <row r="1851" spans="1:5" ht="14.4" x14ac:dyDescent="0.3">
      <c r="A1851" s="60">
        <v>10008009</v>
      </c>
      <c r="B1851" s="69" t="s">
        <v>1270</v>
      </c>
      <c r="C1851" s="68"/>
      <c r="D1851" s="63" t="s">
        <v>7921</v>
      </c>
      <c r="E1851" s="62">
        <v>3</v>
      </c>
    </row>
    <row r="1852" spans="1:5" ht="14.4" x14ac:dyDescent="0.3">
      <c r="A1852" s="60">
        <v>10008900</v>
      </c>
      <c r="B1852" s="69" t="s">
        <v>4963</v>
      </c>
      <c r="C1852" s="68"/>
      <c r="D1852" s="63" t="s">
        <v>7921</v>
      </c>
      <c r="E1852" s="62">
        <v>3</v>
      </c>
    </row>
    <row r="1853" spans="1:5" ht="14.4" x14ac:dyDescent="0.3">
      <c r="A1853" s="60">
        <v>10008999</v>
      </c>
      <c r="B1853" s="69" t="s">
        <v>4964</v>
      </c>
      <c r="C1853" s="68"/>
      <c r="D1853" s="63" t="s">
        <v>7921</v>
      </c>
      <c r="E1853" s="62">
        <v>3</v>
      </c>
    </row>
    <row r="1854" spans="1:5" ht="14.4" x14ac:dyDescent="0.3">
      <c r="A1854" s="60">
        <v>10009001</v>
      </c>
      <c r="B1854" s="69" t="s">
        <v>1271</v>
      </c>
      <c r="C1854" s="68"/>
      <c r="D1854" s="63" t="s">
        <v>7921</v>
      </c>
      <c r="E1854" s="62">
        <v>3</v>
      </c>
    </row>
    <row r="1855" spans="1:5" ht="14.4" x14ac:dyDescent="0.3">
      <c r="A1855" s="60">
        <v>10009002</v>
      </c>
      <c r="B1855" s="69" t="s">
        <v>1272</v>
      </c>
      <c r="C1855" s="68"/>
      <c r="D1855" s="63" t="s">
        <v>7921</v>
      </c>
      <c r="E1855" s="62">
        <v>3</v>
      </c>
    </row>
    <row r="1856" spans="1:5" ht="14.4" x14ac:dyDescent="0.3">
      <c r="A1856" s="60">
        <v>10009003</v>
      </c>
      <c r="B1856" s="69" t="s">
        <v>1273</v>
      </c>
      <c r="C1856" s="68"/>
      <c r="D1856" s="63" t="s">
        <v>7921</v>
      </c>
      <c r="E1856" s="62">
        <v>3</v>
      </c>
    </row>
    <row r="1857" spans="1:5" ht="14.4" x14ac:dyDescent="0.3">
      <c r="A1857" s="60">
        <v>10009004</v>
      </c>
      <c r="B1857" s="69" t="s">
        <v>1274</v>
      </c>
      <c r="C1857" s="68"/>
      <c r="D1857" s="63" t="s">
        <v>7921</v>
      </c>
      <c r="E1857" s="62">
        <v>3</v>
      </c>
    </row>
    <row r="1858" spans="1:5" ht="14.4" x14ac:dyDescent="0.3">
      <c r="A1858" s="60">
        <v>10009005</v>
      </c>
      <c r="B1858" s="69" t="s">
        <v>1275</v>
      </c>
      <c r="C1858" s="68"/>
      <c r="D1858" s="63" t="s">
        <v>7921</v>
      </c>
      <c r="E1858" s="62">
        <v>3</v>
      </c>
    </row>
    <row r="1859" spans="1:5" ht="14.4" x14ac:dyDescent="0.3">
      <c r="A1859" s="60">
        <v>10009006</v>
      </c>
      <c r="B1859" s="69" t="s">
        <v>1276</v>
      </c>
      <c r="C1859" s="68"/>
      <c r="D1859" s="63" t="s">
        <v>7921</v>
      </c>
      <c r="E1859" s="62">
        <v>3</v>
      </c>
    </row>
    <row r="1860" spans="1:5" ht="14.4" x14ac:dyDescent="0.3">
      <c r="A1860" s="60">
        <v>10009900</v>
      </c>
      <c r="B1860" s="69" t="s">
        <v>4965</v>
      </c>
      <c r="C1860" s="68"/>
      <c r="D1860" s="63" t="s">
        <v>7921</v>
      </c>
      <c r="E1860" s="62">
        <v>3</v>
      </c>
    </row>
    <row r="1861" spans="1:5" ht="14.4" x14ac:dyDescent="0.3">
      <c r="A1861" s="60">
        <v>10009999</v>
      </c>
      <c r="B1861" s="69" t="s">
        <v>4966</v>
      </c>
      <c r="C1861" s="68"/>
      <c r="D1861" s="63" t="s">
        <v>7921</v>
      </c>
      <c r="E1861" s="62">
        <v>3</v>
      </c>
    </row>
    <row r="1862" spans="1:5" ht="14.4" x14ac:dyDescent="0.3">
      <c r="A1862" s="60">
        <v>10010001</v>
      </c>
      <c r="B1862" s="69" t="s">
        <v>1277</v>
      </c>
      <c r="C1862" s="68"/>
      <c r="D1862" s="63" t="s">
        <v>7921</v>
      </c>
      <c r="E1862" s="62">
        <v>3</v>
      </c>
    </row>
    <row r="1863" spans="1:5" ht="14.4" x14ac:dyDescent="0.3">
      <c r="A1863" s="60">
        <v>10010900</v>
      </c>
      <c r="B1863" s="69" t="s">
        <v>4967</v>
      </c>
      <c r="C1863" s="68"/>
      <c r="D1863" s="63" t="s">
        <v>7921</v>
      </c>
      <c r="E1863" s="62">
        <v>3</v>
      </c>
    </row>
    <row r="1864" spans="1:5" ht="14.4" x14ac:dyDescent="0.3">
      <c r="A1864" s="60">
        <v>10010999</v>
      </c>
      <c r="B1864" s="69" t="s">
        <v>4968</v>
      </c>
      <c r="C1864" s="68"/>
      <c r="D1864" s="63" t="s">
        <v>7921</v>
      </c>
      <c r="E1864" s="62">
        <v>3</v>
      </c>
    </row>
    <row r="1865" spans="1:5" ht="14.4" x14ac:dyDescent="0.3">
      <c r="A1865" s="60">
        <v>10011001</v>
      </c>
      <c r="B1865" s="69" t="s">
        <v>1278</v>
      </c>
      <c r="C1865" s="68"/>
      <c r="D1865" s="63" t="s">
        <v>7921</v>
      </c>
      <c r="E1865" s="62">
        <v>3</v>
      </c>
    </row>
    <row r="1866" spans="1:5" ht="14.4" x14ac:dyDescent="0.3">
      <c r="A1866" s="60">
        <v>10011900</v>
      </c>
      <c r="B1866" s="69" t="s">
        <v>4969</v>
      </c>
      <c r="C1866" s="68"/>
      <c r="D1866" s="63" t="s">
        <v>7921</v>
      </c>
      <c r="E1866" s="62">
        <v>3</v>
      </c>
    </row>
    <row r="1867" spans="1:5" ht="14.4" x14ac:dyDescent="0.3">
      <c r="A1867" s="60">
        <v>10011999</v>
      </c>
      <c r="B1867" s="69" t="s">
        <v>4970</v>
      </c>
      <c r="C1867" s="68"/>
      <c r="D1867" s="63" t="s">
        <v>7921</v>
      </c>
      <c r="E1867" s="62">
        <v>3</v>
      </c>
    </row>
    <row r="1868" spans="1:5" ht="14.4" x14ac:dyDescent="0.3">
      <c r="A1868" s="60">
        <v>10012001</v>
      </c>
      <c r="B1868" s="69" t="s">
        <v>1279</v>
      </c>
      <c r="C1868" s="68"/>
      <c r="D1868" s="63" t="s">
        <v>7921</v>
      </c>
      <c r="E1868" s="62">
        <v>3</v>
      </c>
    </row>
    <row r="1869" spans="1:5" ht="14.4" x14ac:dyDescent="0.3">
      <c r="A1869" s="60">
        <v>10013001</v>
      </c>
      <c r="B1869" s="69" t="s">
        <v>1280</v>
      </c>
      <c r="C1869" s="68"/>
      <c r="D1869" s="63" t="s">
        <v>7921</v>
      </c>
      <c r="E1869" s="62">
        <v>3</v>
      </c>
    </row>
    <row r="1870" spans="1:5" ht="14.4" x14ac:dyDescent="0.3">
      <c r="A1870" s="60">
        <v>10013900</v>
      </c>
      <c r="B1870" s="69" t="s">
        <v>4971</v>
      </c>
      <c r="C1870" s="68"/>
      <c r="D1870" s="63" t="s">
        <v>7921</v>
      </c>
      <c r="E1870" s="62">
        <v>3</v>
      </c>
    </row>
    <row r="1871" spans="1:5" ht="14.4" x14ac:dyDescent="0.3">
      <c r="A1871" s="60">
        <v>10013999</v>
      </c>
      <c r="B1871" s="69" t="s">
        <v>4972</v>
      </c>
      <c r="C1871" s="68"/>
      <c r="D1871" s="63" t="s">
        <v>7921</v>
      </c>
      <c r="E1871" s="62">
        <v>3</v>
      </c>
    </row>
    <row r="1872" spans="1:5" ht="14.4" x14ac:dyDescent="0.3">
      <c r="A1872" s="60">
        <v>10014001</v>
      </c>
      <c r="B1872" s="69" t="s">
        <v>1281</v>
      </c>
      <c r="C1872" s="68"/>
      <c r="D1872" s="63" t="s">
        <v>7921</v>
      </c>
      <c r="E1872" s="62">
        <v>3</v>
      </c>
    </row>
    <row r="1873" spans="1:5" ht="14.4" x14ac:dyDescent="0.3">
      <c r="A1873" s="60">
        <v>10015001</v>
      </c>
      <c r="B1873" s="69" t="s">
        <v>1282</v>
      </c>
      <c r="C1873" s="68"/>
      <c r="D1873" s="63" t="s">
        <v>7921</v>
      </c>
      <c r="E1873" s="62">
        <v>3</v>
      </c>
    </row>
    <row r="1874" spans="1:5" ht="14.4" x14ac:dyDescent="0.3">
      <c r="A1874" s="60">
        <v>10015900</v>
      </c>
      <c r="B1874" s="69" t="s">
        <v>4973</v>
      </c>
      <c r="C1874" s="68"/>
      <c r="D1874" s="63" t="s">
        <v>7921</v>
      </c>
      <c r="E1874" s="62">
        <v>3</v>
      </c>
    </row>
    <row r="1875" spans="1:5" ht="14.4" x14ac:dyDescent="0.3">
      <c r="A1875" s="60">
        <v>10015999</v>
      </c>
      <c r="B1875" s="69" t="s">
        <v>4974</v>
      </c>
      <c r="C1875" s="68"/>
      <c r="D1875" s="63" t="s">
        <v>7921</v>
      </c>
      <c r="E1875" s="62">
        <v>3</v>
      </c>
    </row>
    <row r="1876" spans="1:5" ht="14.4" x14ac:dyDescent="0.3">
      <c r="A1876" s="60">
        <v>10016001</v>
      </c>
      <c r="B1876" s="69" t="s">
        <v>4975</v>
      </c>
      <c r="C1876" s="68"/>
      <c r="D1876" s="63" t="s">
        <v>7921</v>
      </c>
      <c r="E1876" s="62">
        <v>3</v>
      </c>
    </row>
    <row r="1877" spans="1:5" ht="14.4" x14ac:dyDescent="0.3">
      <c r="A1877" s="60">
        <v>10016002</v>
      </c>
      <c r="B1877" s="69" t="s">
        <v>4976</v>
      </c>
      <c r="C1877" s="68"/>
      <c r="D1877" s="63" t="s">
        <v>7921</v>
      </c>
      <c r="E1877" s="62">
        <v>3</v>
      </c>
    </row>
    <row r="1878" spans="1:5" ht="14.4" x14ac:dyDescent="0.3">
      <c r="A1878" s="60">
        <v>10017001</v>
      </c>
      <c r="B1878" s="69" t="s">
        <v>4977</v>
      </c>
      <c r="C1878" s="68"/>
      <c r="D1878" s="63" t="s">
        <v>7921</v>
      </c>
      <c r="E1878" s="62">
        <v>3</v>
      </c>
    </row>
    <row r="1879" spans="1:5" ht="14.4" x14ac:dyDescent="0.3">
      <c r="A1879" s="60">
        <v>10017002</v>
      </c>
      <c r="B1879" s="69" t="s">
        <v>4978</v>
      </c>
      <c r="C1879" s="68"/>
      <c r="D1879" s="63" t="s">
        <v>7921</v>
      </c>
      <c r="E1879" s="62">
        <v>3</v>
      </c>
    </row>
    <row r="1880" spans="1:5" ht="14.4" x14ac:dyDescent="0.3">
      <c r="A1880" s="60">
        <v>10017003</v>
      </c>
      <c r="B1880" s="69" t="s">
        <v>4979</v>
      </c>
      <c r="C1880" s="68"/>
      <c r="D1880" s="63" t="s">
        <v>7921</v>
      </c>
      <c r="E1880" s="62">
        <v>3</v>
      </c>
    </row>
    <row r="1881" spans="1:5" ht="14.4" x14ac:dyDescent="0.3">
      <c r="A1881" s="60">
        <v>10017004</v>
      </c>
      <c r="B1881" s="69" t="s">
        <v>4980</v>
      </c>
      <c r="C1881" s="68"/>
      <c r="D1881" s="63" t="s">
        <v>7921</v>
      </c>
      <c r="E1881" s="62">
        <v>3</v>
      </c>
    </row>
    <row r="1882" spans="1:5" ht="14.4" x14ac:dyDescent="0.3">
      <c r="A1882" s="60">
        <v>10017005</v>
      </c>
      <c r="B1882" s="69" t="s">
        <v>4981</v>
      </c>
      <c r="C1882" s="68"/>
      <c r="D1882" s="63" t="s">
        <v>7921</v>
      </c>
      <c r="E1882" s="62">
        <v>3</v>
      </c>
    </row>
    <row r="1883" spans="1:5" ht="14.4" x14ac:dyDescent="0.3">
      <c r="A1883" s="60">
        <v>10017006</v>
      </c>
      <c r="B1883" s="69" t="s">
        <v>4982</v>
      </c>
      <c r="C1883" s="68"/>
      <c r="D1883" s="63" t="s">
        <v>7921</v>
      </c>
      <c r="E1883" s="62">
        <v>3</v>
      </c>
    </row>
    <row r="1884" spans="1:5" ht="14.4" x14ac:dyDescent="0.3">
      <c r="A1884" s="60">
        <v>10017900</v>
      </c>
      <c r="B1884" s="69" t="s">
        <v>4983</v>
      </c>
      <c r="C1884" s="68"/>
      <c r="D1884" s="63" t="s">
        <v>7921</v>
      </c>
      <c r="E1884" s="62">
        <v>3</v>
      </c>
    </row>
    <row r="1885" spans="1:5" ht="14.4" x14ac:dyDescent="0.3">
      <c r="A1885" s="60">
        <v>10017999</v>
      </c>
      <c r="B1885" s="69" t="s">
        <v>4984</v>
      </c>
      <c r="C1885" s="68"/>
      <c r="D1885" s="63" t="s">
        <v>7921</v>
      </c>
      <c r="E1885" s="62">
        <v>3</v>
      </c>
    </row>
    <row r="1886" spans="1:5" ht="14.4" x14ac:dyDescent="0.3">
      <c r="A1886" s="60">
        <v>10018001</v>
      </c>
      <c r="B1886" s="69" t="s">
        <v>1283</v>
      </c>
      <c r="C1886" s="68"/>
      <c r="D1886" s="63" t="s">
        <v>7921</v>
      </c>
      <c r="E1886" s="62">
        <v>3</v>
      </c>
    </row>
    <row r="1887" spans="1:5" ht="14.4" x14ac:dyDescent="0.3">
      <c r="A1887" s="60">
        <v>10019001</v>
      </c>
      <c r="B1887" s="69" t="s">
        <v>1284</v>
      </c>
      <c r="C1887" s="68"/>
      <c r="D1887" s="63" t="s">
        <v>7921</v>
      </c>
      <c r="E1887" s="62">
        <v>3</v>
      </c>
    </row>
    <row r="1888" spans="1:5" ht="14.4" x14ac:dyDescent="0.3">
      <c r="A1888" s="60">
        <v>10019002</v>
      </c>
      <c r="B1888" s="69" t="s">
        <v>1285</v>
      </c>
      <c r="C1888" s="68"/>
      <c r="D1888" s="63" t="s">
        <v>7921</v>
      </c>
      <c r="E1888" s="62">
        <v>3</v>
      </c>
    </row>
    <row r="1889" spans="1:5" ht="14.4" x14ac:dyDescent="0.3">
      <c r="A1889" s="60">
        <v>10019003</v>
      </c>
      <c r="B1889" s="69" t="s">
        <v>1286</v>
      </c>
      <c r="C1889" s="68"/>
      <c r="D1889" s="63" t="s">
        <v>7921</v>
      </c>
      <c r="E1889" s="62">
        <v>3</v>
      </c>
    </row>
    <row r="1890" spans="1:5" ht="14.4" x14ac:dyDescent="0.3">
      <c r="A1890" s="60">
        <v>10019004</v>
      </c>
      <c r="B1890" s="69" t="s">
        <v>1287</v>
      </c>
      <c r="C1890" s="68"/>
      <c r="D1890" s="63" t="s">
        <v>7921</v>
      </c>
      <c r="E1890" s="62">
        <v>3</v>
      </c>
    </row>
    <row r="1891" spans="1:5" ht="14.4" x14ac:dyDescent="0.3">
      <c r="A1891" s="60">
        <v>10019005</v>
      </c>
      <c r="B1891" s="69" t="s">
        <v>1288</v>
      </c>
      <c r="C1891" s="68"/>
      <c r="D1891" s="63" t="s">
        <v>7921</v>
      </c>
      <c r="E1891" s="62">
        <v>3</v>
      </c>
    </row>
    <row r="1892" spans="1:5" ht="14.4" x14ac:dyDescent="0.3">
      <c r="A1892" s="60">
        <v>10019900</v>
      </c>
      <c r="B1892" s="69" t="s">
        <v>4985</v>
      </c>
      <c r="C1892" s="68"/>
      <c r="D1892" s="63" t="s">
        <v>7921</v>
      </c>
      <c r="E1892" s="62">
        <v>3</v>
      </c>
    </row>
    <row r="1893" spans="1:5" ht="14.4" x14ac:dyDescent="0.3">
      <c r="A1893" s="60">
        <v>10019999</v>
      </c>
      <c r="B1893" s="69" t="s">
        <v>4986</v>
      </c>
      <c r="C1893" s="68"/>
      <c r="D1893" s="63" t="s">
        <v>7921</v>
      </c>
      <c r="E1893" s="62">
        <v>3</v>
      </c>
    </row>
    <row r="1894" spans="1:5" ht="14.4" x14ac:dyDescent="0.3">
      <c r="A1894" s="60">
        <v>10020001</v>
      </c>
      <c r="B1894" s="69" t="s">
        <v>1289</v>
      </c>
      <c r="C1894" s="68"/>
      <c r="D1894" s="63" t="s">
        <v>7921</v>
      </c>
      <c r="E1894" s="62">
        <v>3</v>
      </c>
    </row>
    <row r="1895" spans="1:5" ht="14.4" x14ac:dyDescent="0.3">
      <c r="A1895" s="60">
        <v>10020002</v>
      </c>
      <c r="B1895" s="69" t="s">
        <v>1290</v>
      </c>
      <c r="C1895" s="68"/>
      <c r="D1895" s="63" t="s">
        <v>7921</v>
      </c>
      <c r="E1895" s="62">
        <v>3</v>
      </c>
    </row>
    <row r="1896" spans="1:5" ht="14.4" x14ac:dyDescent="0.3">
      <c r="A1896" s="60">
        <v>10020003</v>
      </c>
      <c r="B1896" s="69" t="s">
        <v>1291</v>
      </c>
      <c r="C1896" s="68"/>
      <c r="D1896" s="63" t="s">
        <v>7921</v>
      </c>
      <c r="E1896" s="62">
        <v>3</v>
      </c>
    </row>
    <row r="1897" spans="1:5" ht="14.4" x14ac:dyDescent="0.3">
      <c r="A1897" s="60">
        <v>10020004</v>
      </c>
      <c r="B1897" s="69" t="s">
        <v>1292</v>
      </c>
      <c r="C1897" s="68"/>
      <c r="D1897" s="63" t="s">
        <v>7921</v>
      </c>
      <c r="E1897" s="62">
        <v>3</v>
      </c>
    </row>
    <row r="1898" spans="1:5" ht="14.4" x14ac:dyDescent="0.3">
      <c r="A1898" s="60">
        <v>10020005</v>
      </c>
      <c r="B1898" s="69" t="s">
        <v>1293</v>
      </c>
      <c r="C1898" s="68"/>
      <c r="D1898" s="63" t="s">
        <v>7921</v>
      </c>
      <c r="E1898" s="62">
        <v>3</v>
      </c>
    </row>
    <row r="1899" spans="1:5" ht="14.4" x14ac:dyDescent="0.3">
      <c r="A1899" s="60">
        <v>10020006</v>
      </c>
      <c r="B1899" s="69" t="s">
        <v>1294</v>
      </c>
      <c r="C1899" s="68"/>
      <c r="D1899" s="63" t="s">
        <v>7921</v>
      </c>
      <c r="E1899" s="62">
        <v>3</v>
      </c>
    </row>
    <row r="1900" spans="1:5" ht="14.4" x14ac:dyDescent="0.3">
      <c r="A1900" s="60">
        <v>10020900</v>
      </c>
      <c r="B1900" s="69" t="s">
        <v>4987</v>
      </c>
      <c r="C1900" s="68"/>
      <c r="D1900" s="63" t="s">
        <v>7921</v>
      </c>
      <c r="E1900" s="62">
        <v>3</v>
      </c>
    </row>
    <row r="1901" spans="1:5" ht="14.4" x14ac:dyDescent="0.3">
      <c r="A1901" s="60">
        <v>10020999</v>
      </c>
      <c r="B1901" s="69" t="s">
        <v>4988</v>
      </c>
      <c r="C1901" s="68"/>
      <c r="D1901" s="63" t="s">
        <v>7921</v>
      </c>
      <c r="E1901" s="62">
        <v>3</v>
      </c>
    </row>
    <row r="1902" spans="1:5" ht="14.4" x14ac:dyDescent="0.3">
      <c r="A1902" s="60">
        <v>10021001</v>
      </c>
      <c r="B1902" s="69" t="s">
        <v>4989</v>
      </c>
      <c r="C1902" s="68"/>
      <c r="D1902" s="63" t="s">
        <v>7921</v>
      </c>
      <c r="E1902" s="62">
        <v>3</v>
      </c>
    </row>
    <row r="1903" spans="1:5" ht="14.4" x14ac:dyDescent="0.3">
      <c r="A1903" s="60">
        <v>10021002</v>
      </c>
      <c r="B1903" s="69" t="s">
        <v>4990</v>
      </c>
      <c r="C1903" s="68"/>
      <c r="D1903" s="63" t="s">
        <v>7921</v>
      </c>
      <c r="E1903" s="62">
        <v>3</v>
      </c>
    </row>
    <row r="1904" spans="1:5" ht="14.4" x14ac:dyDescent="0.3">
      <c r="A1904" s="60">
        <v>10022001</v>
      </c>
      <c r="B1904" s="69" t="s">
        <v>4991</v>
      </c>
      <c r="C1904" s="68"/>
      <c r="D1904" s="63" t="s">
        <v>7921</v>
      </c>
      <c r="E1904" s="62">
        <v>3</v>
      </c>
    </row>
    <row r="1905" spans="1:5" ht="14.4" x14ac:dyDescent="0.3">
      <c r="A1905" s="60">
        <v>10022002</v>
      </c>
      <c r="B1905" s="69" t="s">
        <v>4992</v>
      </c>
      <c r="C1905" s="68"/>
      <c r="D1905" s="63" t="s">
        <v>7921</v>
      </c>
      <c r="E1905" s="62">
        <v>3</v>
      </c>
    </row>
    <row r="1906" spans="1:5" ht="14.4" x14ac:dyDescent="0.3">
      <c r="A1906" s="60">
        <v>10022003</v>
      </c>
      <c r="B1906" s="69" t="s">
        <v>4993</v>
      </c>
      <c r="C1906" s="68"/>
      <c r="D1906" s="63" t="s">
        <v>7921</v>
      </c>
      <c r="E1906" s="62">
        <v>3</v>
      </c>
    </row>
    <row r="1907" spans="1:5" ht="14.4" x14ac:dyDescent="0.3">
      <c r="A1907" s="60">
        <v>10022004</v>
      </c>
      <c r="B1907" s="69" t="s">
        <v>4994</v>
      </c>
      <c r="C1907" s="68"/>
      <c r="D1907" s="63" t="s">
        <v>7921</v>
      </c>
      <c r="E1907" s="62">
        <v>3</v>
      </c>
    </row>
    <row r="1908" spans="1:5" ht="14.4" x14ac:dyDescent="0.3">
      <c r="A1908" s="60">
        <v>10022007</v>
      </c>
      <c r="B1908" s="69" t="s">
        <v>4995</v>
      </c>
      <c r="C1908" s="68"/>
      <c r="D1908" s="63" t="s">
        <v>7921</v>
      </c>
      <c r="E1908" s="62">
        <v>3</v>
      </c>
    </row>
    <row r="1909" spans="1:5" ht="14.4" x14ac:dyDescent="0.3">
      <c r="A1909" s="60">
        <v>10022008</v>
      </c>
      <c r="B1909" s="69" t="s">
        <v>4996</v>
      </c>
      <c r="C1909" s="68"/>
      <c r="D1909" s="63" t="s">
        <v>7921</v>
      </c>
      <c r="E1909" s="62">
        <v>3</v>
      </c>
    </row>
    <row r="1910" spans="1:5" ht="14.4" x14ac:dyDescent="0.3">
      <c r="A1910" s="60">
        <v>10022900</v>
      </c>
      <c r="B1910" s="69" t="s">
        <v>4997</v>
      </c>
      <c r="C1910" s="68"/>
      <c r="D1910" s="63" t="s">
        <v>7921</v>
      </c>
      <c r="E1910" s="62">
        <v>3</v>
      </c>
    </row>
    <row r="1911" spans="1:5" ht="14.4" x14ac:dyDescent="0.3">
      <c r="A1911" s="60">
        <v>10022999</v>
      </c>
      <c r="B1911" s="69" t="s">
        <v>4998</v>
      </c>
      <c r="C1911" s="68"/>
      <c r="D1911" s="63" t="s">
        <v>7921</v>
      </c>
      <c r="E1911" s="62">
        <v>3</v>
      </c>
    </row>
    <row r="1912" spans="1:5" ht="14.4" x14ac:dyDescent="0.3">
      <c r="A1912" s="60">
        <v>10023001</v>
      </c>
      <c r="B1912" s="69" t="s">
        <v>4999</v>
      </c>
      <c r="C1912" s="68"/>
      <c r="D1912" s="63" t="s">
        <v>7921</v>
      </c>
      <c r="E1912" s="62">
        <v>3</v>
      </c>
    </row>
    <row r="1913" spans="1:5" ht="14.4" x14ac:dyDescent="0.3">
      <c r="A1913" s="60">
        <v>10023002</v>
      </c>
      <c r="B1913" s="69" t="s">
        <v>5000</v>
      </c>
      <c r="C1913" s="68"/>
      <c r="D1913" s="63" t="s">
        <v>7921</v>
      </c>
      <c r="E1913" s="62">
        <v>3</v>
      </c>
    </row>
    <row r="1914" spans="1:5" ht="14.4" x14ac:dyDescent="0.3">
      <c r="A1914" s="60">
        <v>10023003</v>
      </c>
      <c r="B1914" s="69" t="s">
        <v>5001</v>
      </c>
      <c r="C1914" s="68"/>
      <c r="D1914" s="63" t="s">
        <v>7921</v>
      </c>
      <c r="E1914" s="62">
        <v>3</v>
      </c>
    </row>
    <row r="1915" spans="1:5" ht="14.4" x14ac:dyDescent="0.3">
      <c r="A1915" s="60">
        <v>10023004</v>
      </c>
      <c r="B1915" s="69" t="s">
        <v>5002</v>
      </c>
      <c r="C1915" s="68"/>
      <c r="D1915" s="63" t="s">
        <v>7921</v>
      </c>
      <c r="E1915" s="62">
        <v>3</v>
      </c>
    </row>
    <row r="1916" spans="1:5" ht="14.4" x14ac:dyDescent="0.3">
      <c r="A1916" s="60">
        <v>10023005</v>
      </c>
      <c r="B1916" s="69" t="s">
        <v>5003</v>
      </c>
      <c r="C1916" s="68"/>
      <c r="D1916" s="63" t="s">
        <v>7921</v>
      </c>
      <c r="E1916" s="62">
        <v>3</v>
      </c>
    </row>
    <row r="1917" spans="1:5" ht="14.4" x14ac:dyDescent="0.3">
      <c r="A1917" s="60">
        <v>10023006</v>
      </c>
      <c r="B1917" s="69" t="s">
        <v>5004</v>
      </c>
      <c r="C1917" s="68"/>
      <c r="D1917" s="63" t="s">
        <v>7921</v>
      </c>
      <c r="E1917" s="62">
        <v>3</v>
      </c>
    </row>
    <row r="1918" spans="1:5" ht="14.4" x14ac:dyDescent="0.3">
      <c r="A1918" s="60">
        <v>10023007</v>
      </c>
      <c r="B1918" s="69" t="s">
        <v>5005</v>
      </c>
      <c r="C1918" s="68"/>
      <c r="D1918" s="63" t="s">
        <v>7921</v>
      </c>
      <c r="E1918" s="62">
        <v>3</v>
      </c>
    </row>
    <row r="1919" spans="1:5" ht="14.4" x14ac:dyDescent="0.3">
      <c r="A1919" s="60">
        <v>10023008</v>
      </c>
      <c r="B1919" s="69" t="s">
        <v>5006</v>
      </c>
      <c r="C1919" s="68"/>
      <c r="D1919" s="63" t="s">
        <v>7921</v>
      </c>
      <c r="E1919" s="62">
        <v>3</v>
      </c>
    </row>
    <row r="1920" spans="1:5" ht="14.4" x14ac:dyDescent="0.3">
      <c r="A1920" s="60">
        <v>10023900</v>
      </c>
      <c r="B1920" s="69" t="s">
        <v>5007</v>
      </c>
      <c r="C1920" s="68"/>
      <c r="D1920" s="63" t="s">
        <v>7921</v>
      </c>
      <c r="E1920" s="62">
        <v>3</v>
      </c>
    </row>
    <row r="1921" spans="1:5" ht="14.4" x14ac:dyDescent="0.3">
      <c r="A1921" s="60">
        <v>10023999</v>
      </c>
      <c r="B1921" s="69" t="s">
        <v>5008</v>
      </c>
      <c r="C1921" s="68"/>
      <c r="D1921" s="63" t="s">
        <v>7921</v>
      </c>
      <c r="E1921" s="62">
        <v>3</v>
      </c>
    </row>
    <row r="1922" spans="1:5" ht="14.4" x14ac:dyDescent="0.3">
      <c r="A1922" s="60">
        <v>10024001</v>
      </c>
      <c r="B1922" s="69" t="s">
        <v>5009</v>
      </c>
      <c r="C1922" s="68"/>
      <c r="D1922" s="63" t="s">
        <v>7921</v>
      </c>
      <c r="E1922" s="62">
        <v>3</v>
      </c>
    </row>
    <row r="1923" spans="1:5" ht="14.4" x14ac:dyDescent="0.3">
      <c r="A1923" s="60">
        <v>10024002</v>
      </c>
      <c r="B1923" s="69" t="s">
        <v>5010</v>
      </c>
      <c r="C1923" s="68"/>
      <c r="D1923" s="63" t="s">
        <v>7921</v>
      </c>
      <c r="E1923" s="62">
        <v>3</v>
      </c>
    </row>
    <row r="1924" spans="1:5" ht="14.4" x14ac:dyDescent="0.3">
      <c r="A1924" s="60">
        <v>10024003</v>
      </c>
      <c r="B1924" s="69" t="s">
        <v>5011</v>
      </c>
      <c r="C1924" s="68"/>
      <c r="D1924" s="63" t="s">
        <v>7921</v>
      </c>
      <c r="E1924" s="62">
        <v>3</v>
      </c>
    </row>
    <row r="1925" spans="1:5" ht="14.4" x14ac:dyDescent="0.3">
      <c r="A1925" s="60">
        <v>10024004</v>
      </c>
      <c r="B1925" s="69" t="s">
        <v>5012</v>
      </c>
      <c r="C1925" s="68"/>
      <c r="D1925" s="63" t="s">
        <v>7921</v>
      </c>
      <c r="E1925" s="62">
        <v>3</v>
      </c>
    </row>
    <row r="1926" spans="1:5" ht="14.4" x14ac:dyDescent="0.3">
      <c r="A1926" s="60">
        <v>10025001</v>
      </c>
      <c r="B1926" s="69" t="s">
        <v>5013</v>
      </c>
      <c r="C1926" s="68"/>
      <c r="D1926" s="63" t="s">
        <v>7921</v>
      </c>
      <c r="E1926" s="62">
        <v>3</v>
      </c>
    </row>
    <row r="1927" spans="1:5" ht="14.4" x14ac:dyDescent="0.3">
      <c r="A1927" s="60">
        <v>10025002</v>
      </c>
      <c r="B1927" s="69" t="s">
        <v>5014</v>
      </c>
      <c r="C1927" s="68"/>
      <c r="D1927" s="63" t="s">
        <v>7921</v>
      </c>
      <c r="E1927" s="62">
        <v>3</v>
      </c>
    </row>
    <row r="1928" spans="1:5" ht="14.4" x14ac:dyDescent="0.3">
      <c r="A1928" s="60">
        <v>10025900</v>
      </c>
      <c r="B1928" s="69" t="s">
        <v>5015</v>
      </c>
      <c r="C1928" s="68"/>
      <c r="D1928" s="63" t="s">
        <v>7921</v>
      </c>
      <c r="E1928" s="62">
        <v>3</v>
      </c>
    </row>
    <row r="1929" spans="1:5" ht="14.4" x14ac:dyDescent="0.3">
      <c r="A1929" s="60">
        <v>10025999</v>
      </c>
      <c r="B1929" s="69" t="s">
        <v>5016</v>
      </c>
      <c r="C1929" s="68"/>
      <c r="D1929" s="63" t="s">
        <v>7921</v>
      </c>
      <c r="E1929" s="62">
        <v>3</v>
      </c>
    </row>
    <row r="1930" spans="1:5" ht="14.4" x14ac:dyDescent="0.3">
      <c r="A1930" s="60">
        <v>10026900</v>
      </c>
      <c r="B1930" s="69" t="s">
        <v>5017</v>
      </c>
      <c r="C1930" s="68"/>
      <c r="D1930" s="63" t="s">
        <v>7921</v>
      </c>
      <c r="E1930" s="62">
        <v>3</v>
      </c>
    </row>
    <row r="1931" spans="1:5" ht="14.4" x14ac:dyDescent="0.3">
      <c r="A1931" s="60">
        <v>10026999</v>
      </c>
      <c r="B1931" s="69" t="s">
        <v>5018</v>
      </c>
      <c r="C1931" s="68"/>
      <c r="D1931" s="63" t="s">
        <v>7921</v>
      </c>
      <c r="E1931" s="62">
        <v>3</v>
      </c>
    </row>
    <row r="1932" spans="1:5" ht="14.4" x14ac:dyDescent="0.3">
      <c r="A1932" s="60">
        <v>10027001</v>
      </c>
      <c r="B1932" s="69" t="s">
        <v>5019</v>
      </c>
      <c r="C1932" s="68"/>
      <c r="D1932" s="63" t="s">
        <v>7921</v>
      </c>
      <c r="E1932" s="62">
        <v>3</v>
      </c>
    </row>
    <row r="1933" spans="1:5" ht="14.4" x14ac:dyDescent="0.3">
      <c r="A1933" s="60">
        <v>10027002</v>
      </c>
      <c r="B1933" s="69" t="s">
        <v>5020</v>
      </c>
      <c r="C1933" s="68"/>
      <c r="D1933" s="63" t="s">
        <v>7921</v>
      </c>
      <c r="E1933" s="62">
        <v>3</v>
      </c>
    </row>
    <row r="1934" spans="1:5" ht="14.4" x14ac:dyDescent="0.3">
      <c r="A1934" s="60">
        <v>10028001</v>
      </c>
      <c r="B1934" s="69" t="s">
        <v>5021</v>
      </c>
      <c r="C1934" s="68"/>
      <c r="D1934" s="63" t="s">
        <v>7921</v>
      </c>
      <c r="E1934" s="62">
        <v>3</v>
      </c>
    </row>
    <row r="1935" spans="1:5" ht="14.4" x14ac:dyDescent="0.3">
      <c r="A1935" s="60">
        <v>10028002</v>
      </c>
      <c r="B1935" s="69" t="s">
        <v>5022</v>
      </c>
      <c r="C1935" s="68"/>
      <c r="D1935" s="63" t="s">
        <v>7921</v>
      </c>
      <c r="E1935" s="62">
        <v>3</v>
      </c>
    </row>
    <row r="1936" spans="1:5" ht="14.4" x14ac:dyDescent="0.3">
      <c r="A1936" s="60">
        <v>10028900</v>
      </c>
      <c r="B1936" s="69" t="s">
        <v>5023</v>
      </c>
      <c r="C1936" s="68"/>
      <c r="D1936" s="63" t="s">
        <v>7921</v>
      </c>
      <c r="E1936" s="62">
        <v>3</v>
      </c>
    </row>
    <row r="1937" spans="1:5" ht="14.4" x14ac:dyDescent="0.3">
      <c r="A1937" s="60">
        <v>10028999</v>
      </c>
      <c r="B1937" s="69" t="s">
        <v>5024</v>
      </c>
      <c r="C1937" s="68"/>
      <c r="D1937" s="63" t="s">
        <v>7921</v>
      </c>
      <c r="E1937" s="62">
        <v>3</v>
      </c>
    </row>
    <row r="1938" spans="1:5" ht="14.4" x14ac:dyDescent="0.3">
      <c r="A1938" s="60">
        <v>10029001</v>
      </c>
      <c r="B1938" s="69" t="s">
        <v>1295</v>
      </c>
      <c r="C1938" s="68"/>
      <c r="D1938" s="63" t="s">
        <v>7921</v>
      </c>
      <c r="E1938" s="62">
        <v>3</v>
      </c>
    </row>
    <row r="1939" spans="1:5" ht="14.4" x14ac:dyDescent="0.3">
      <c r="A1939" s="60">
        <v>10030001</v>
      </c>
      <c r="B1939" s="69" t="s">
        <v>1296</v>
      </c>
      <c r="C1939" s="68"/>
      <c r="D1939" s="63" t="s">
        <v>7921</v>
      </c>
      <c r="E1939" s="62">
        <v>3</v>
      </c>
    </row>
    <row r="1940" spans="1:5" ht="14.4" x14ac:dyDescent="0.3">
      <c r="A1940" s="60">
        <v>10030900</v>
      </c>
      <c r="B1940" s="69" t="s">
        <v>5025</v>
      </c>
      <c r="C1940" s="68"/>
      <c r="D1940" s="63" t="s">
        <v>7921</v>
      </c>
      <c r="E1940" s="62">
        <v>3</v>
      </c>
    </row>
    <row r="1941" spans="1:5" ht="14.4" x14ac:dyDescent="0.3">
      <c r="A1941" s="60">
        <v>10030999</v>
      </c>
      <c r="B1941" s="69" t="s">
        <v>5026</v>
      </c>
      <c r="C1941" s="68"/>
      <c r="D1941" s="63" t="s">
        <v>7921</v>
      </c>
      <c r="E1941" s="62">
        <v>3</v>
      </c>
    </row>
    <row r="1942" spans="1:5" ht="14.4" x14ac:dyDescent="0.3">
      <c r="A1942" s="60">
        <v>11001001</v>
      </c>
      <c r="B1942" s="69" t="s">
        <v>1297</v>
      </c>
      <c r="C1942" s="68"/>
      <c r="D1942" s="63" t="s">
        <v>7921</v>
      </c>
      <c r="E1942" s="62">
        <v>3</v>
      </c>
    </row>
    <row r="1943" spans="1:5" ht="14.4" x14ac:dyDescent="0.3">
      <c r="A1943" s="60">
        <v>11002001</v>
      </c>
      <c r="B1943" s="69" t="s">
        <v>1298</v>
      </c>
      <c r="C1943" s="68"/>
      <c r="D1943" s="63" t="s">
        <v>7921</v>
      </c>
      <c r="E1943" s="62">
        <v>3</v>
      </c>
    </row>
    <row r="1944" spans="1:5" ht="14.4" x14ac:dyDescent="0.3">
      <c r="A1944" s="60">
        <v>11002002</v>
      </c>
      <c r="B1944" s="69" t="s">
        <v>1299</v>
      </c>
      <c r="C1944" s="68"/>
      <c r="D1944" s="63" t="s">
        <v>7921</v>
      </c>
      <c r="E1944" s="62">
        <v>3</v>
      </c>
    </row>
    <row r="1945" spans="1:5" ht="14.4" x14ac:dyDescent="0.3">
      <c r="A1945" s="60">
        <v>11002003</v>
      </c>
      <c r="B1945" s="69" t="s">
        <v>1300</v>
      </c>
      <c r="C1945" s="68"/>
      <c r="D1945" s="63" t="s">
        <v>7921</v>
      </c>
      <c r="E1945" s="62">
        <v>3</v>
      </c>
    </row>
    <row r="1946" spans="1:5" ht="14.4" x14ac:dyDescent="0.3">
      <c r="A1946" s="60">
        <v>11002004</v>
      </c>
      <c r="B1946" s="69" t="s">
        <v>1301</v>
      </c>
      <c r="C1946" s="68"/>
      <c r="D1946" s="63" t="s">
        <v>7921</v>
      </c>
      <c r="E1946" s="62">
        <v>3</v>
      </c>
    </row>
    <row r="1947" spans="1:5" ht="14.4" x14ac:dyDescent="0.3">
      <c r="A1947" s="60">
        <v>11002005</v>
      </c>
      <c r="B1947" s="69" t="s">
        <v>1302</v>
      </c>
      <c r="C1947" s="68"/>
      <c r="D1947" s="63" t="s">
        <v>7921</v>
      </c>
      <c r="E1947" s="62">
        <v>3</v>
      </c>
    </row>
    <row r="1948" spans="1:5" ht="14.4" x14ac:dyDescent="0.3">
      <c r="A1948" s="60">
        <v>11002006</v>
      </c>
      <c r="B1948" s="69" t="s">
        <v>1303</v>
      </c>
      <c r="C1948" s="68"/>
      <c r="D1948" s="63" t="s">
        <v>7921</v>
      </c>
      <c r="E1948" s="62">
        <v>3</v>
      </c>
    </row>
    <row r="1949" spans="1:5" ht="14.4" x14ac:dyDescent="0.3">
      <c r="A1949" s="60">
        <v>11002900</v>
      </c>
      <c r="B1949" s="69" t="s">
        <v>5027</v>
      </c>
      <c r="C1949" s="68"/>
      <c r="D1949" s="63" t="s">
        <v>7921</v>
      </c>
      <c r="E1949" s="62">
        <v>3</v>
      </c>
    </row>
    <row r="1950" spans="1:5" ht="14.4" x14ac:dyDescent="0.3">
      <c r="A1950" s="60">
        <v>11002999</v>
      </c>
      <c r="B1950" s="69" t="s">
        <v>5028</v>
      </c>
      <c r="C1950" s="68"/>
      <c r="D1950" s="63" t="s">
        <v>7921</v>
      </c>
      <c r="E1950" s="62">
        <v>3</v>
      </c>
    </row>
    <row r="1951" spans="1:5" ht="14.4" x14ac:dyDescent="0.3">
      <c r="A1951" s="60">
        <v>11003001</v>
      </c>
      <c r="B1951" s="69" t="s">
        <v>1304</v>
      </c>
      <c r="C1951" s="68"/>
      <c r="D1951" s="63" t="s">
        <v>7921</v>
      </c>
      <c r="E1951" s="62">
        <v>3</v>
      </c>
    </row>
    <row r="1952" spans="1:5" ht="14.4" x14ac:dyDescent="0.3">
      <c r="A1952" s="60">
        <v>11004001</v>
      </c>
      <c r="B1952" s="69" t="s">
        <v>1305</v>
      </c>
      <c r="C1952" s="68"/>
      <c r="D1952" s="63" t="s">
        <v>7921</v>
      </c>
      <c r="E1952" s="62">
        <v>3</v>
      </c>
    </row>
    <row r="1953" spans="1:5" ht="14.4" x14ac:dyDescent="0.3">
      <c r="A1953" s="60">
        <v>11004002</v>
      </c>
      <c r="B1953" s="69" t="s">
        <v>1306</v>
      </c>
      <c r="C1953" s="68"/>
      <c r="D1953" s="63" t="s">
        <v>7921</v>
      </c>
      <c r="E1953" s="62">
        <v>3</v>
      </c>
    </row>
    <row r="1954" spans="1:5" ht="14.4" x14ac:dyDescent="0.3">
      <c r="A1954" s="60">
        <v>11004003</v>
      </c>
      <c r="B1954" s="69" t="s">
        <v>1307</v>
      </c>
      <c r="C1954" s="68"/>
      <c r="D1954" s="63" t="s">
        <v>7921</v>
      </c>
      <c r="E1954" s="62">
        <v>3</v>
      </c>
    </row>
    <row r="1955" spans="1:5" ht="14.4" x14ac:dyDescent="0.3">
      <c r="A1955" s="60">
        <v>11004004</v>
      </c>
      <c r="B1955" s="69" t="s">
        <v>1308</v>
      </c>
      <c r="C1955" s="68"/>
      <c r="D1955" s="63" t="s">
        <v>7921</v>
      </c>
      <c r="E1955" s="62">
        <v>3</v>
      </c>
    </row>
    <row r="1956" spans="1:5" ht="14.4" x14ac:dyDescent="0.3">
      <c r="A1956" s="60">
        <v>11004005</v>
      </c>
      <c r="B1956" s="69" t="s">
        <v>1309</v>
      </c>
      <c r="C1956" s="68"/>
      <c r="D1956" s="63" t="s">
        <v>7921</v>
      </c>
      <c r="E1956" s="62">
        <v>3</v>
      </c>
    </row>
    <row r="1957" spans="1:5" ht="14.4" x14ac:dyDescent="0.3">
      <c r="A1957" s="60">
        <v>11004900</v>
      </c>
      <c r="B1957" s="69" t="s">
        <v>5029</v>
      </c>
      <c r="C1957" s="68"/>
      <c r="D1957" s="63" t="s">
        <v>7921</v>
      </c>
      <c r="E1957" s="62">
        <v>3</v>
      </c>
    </row>
    <row r="1958" spans="1:5" ht="14.4" x14ac:dyDescent="0.3">
      <c r="A1958" s="60">
        <v>11004999</v>
      </c>
      <c r="B1958" s="69" t="s">
        <v>5030</v>
      </c>
      <c r="C1958" s="68"/>
      <c r="D1958" s="63" t="s">
        <v>7921</v>
      </c>
      <c r="E1958" s="62">
        <v>3</v>
      </c>
    </row>
    <row r="1959" spans="1:5" ht="14.4" x14ac:dyDescent="0.3">
      <c r="A1959" s="60">
        <v>11005001</v>
      </c>
      <c r="B1959" s="69" t="s">
        <v>5031</v>
      </c>
      <c r="C1959" s="68"/>
      <c r="D1959" s="63" t="s">
        <v>7921</v>
      </c>
      <c r="E1959" s="62">
        <v>3</v>
      </c>
    </row>
    <row r="1960" spans="1:5" ht="14.4" x14ac:dyDescent="0.3">
      <c r="A1960" s="60">
        <v>11005002</v>
      </c>
      <c r="B1960" s="69" t="s">
        <v>5032</v>
      </c>
      <c r="C1960" s="68"/>
      <c r="D1960" s="63" t="s">
        <v>7921</v>
      </c>
      <c r="E1960" s="62">
        <v>3</v>
      </c>
    </row>
    <row r="1961" spans="1:5" ht="14.4" x14ac:dyDescent="0.3">
      <c r="A1961" s="60">
        <v>11006001</v>
      </c>
      <c r="B1961" s="69" t="s">
        <v>5033</v>
      </c>
      <c r="C1961" s="68"/>
      <c r="D1961" s="63" t="s">
        <v>7921</v>
      </c>
      <c r="E1961" s="62">
        <v>3</v>
      </c>
    </row>
    <row r="1962" spans="1:5" ht="14.4" x14ac:dyDescent="0.3">
      <c r="A1962" s="60">
        <v>11006002</v>
      </c>
      <c r="B1962" s="69" t="s">
        <v>5034</v>
      </c>
      <c r="C1962" s="68"/>
      <c r="D1962" s="63" t="s">
        <v>7921</v>
      </c>
      <c r="E1962" s="62">
        <v>3</v>
      </c>
    </row>
    <row r="1963" spans="1:5" ht="14.4" x14ac:dyDescent="0.3">
      <c r="A1963" s="60">
        <v>11006900</v>
      </c>
      <c r="B1963" s="69" t="s">
        <v>5035</v>
      </c>
      <c r="C1963" s="68"/>
      <c r="D1963" s="63" t="s">
        <v>7921</v>
      </c>
      <c r="E1963" s="62">
        <v>3</v>
      </c>
    </row>
    <row r="1964" spans="1:5" ht="14.4" x14ac:dyDescent="0.3">
      <c r="A1964" s="60">
        <v>11006999</v>
      </c>
      <c r="B1964" s="69" t="s">
        <v>5036</v>
      </c>
      <c r="C1964" s="68"/>
      <c r="D1964" s="63" t="s">
        <v>7921</v>
      </c>
      <c r="E1964" s="62">
        <v>3</v>
      </c>
    </row>
    <row r="1965" spans="1:5" ht="14.4" x14ac:dyDescent="0.3">
      <c r="A1965" s="60">
        <v>11007001</v>
      </c>
      <c r="B1965" s="69" t="s">
        <v>1310</v>
      </c>
      <c r="C1965" s="68"/>
      <c r="D1965" s="63" t="s">
        <v>7921</v>
      </c>
      <c r="E1965" s="62">
        <v>3</v>
      </c>
    </row>
    <row r="1966" spans="1:5" ht="14.4" x14ac:dyDescent="0.3">
      <c r="A1966" s="60">
        <v>11008001</v>
      </c>
      <c r="B1966" s="69" t="s">
        <v>1311</v>
      </c>
      <c r="C1966" s="68"/>
      <c r="D1966" s="63" t="s">
        <v>7921</v>
      </c>
      <c r="E1966" s="62">
        <v>3</v>
      </c>
    </row>
    <row r="1967" spans="1:5" ht="14.4" x14ac:dyDescent="0.3">
      <c r="A1967" s="60">
        <v>11008900</v>
      </c>
      <c r="B1967" s="69" t="s">
        <v>5037</v>
      </c>
      <c r="C1967" s="68"/>
      <c r="D1967" s="63" t="s">
        <v>7921</v>
      </c>
      <c r="E1967" s="62">
        <v>3</v>
      </c>
    </row>
    <row r="1968" spans="1:5" ht="14.4" x14ac:dyDescent="0.3">
      <c r="A1968" s="60">
        <v>11008999</v>
      </c>
      <c r="B1968" s="69" t="s">
        <v>5038</v>
      </c>
      <c r="C1968" s="68"/>
      <c r="D1968" s="63" t="s">
        <v>7921</v>
      </c>
      <c r="E1968" s="62">
        <v>3</v>
      </c>
    </row>
    <row r="1969" spans="1:5" ht="14.4" x14ac:dyDescent="0.3">
      <c r="A1969" s="60">
        <v>11009001</v>
      </c>
      <c r="B1969" s="69" t="s">
        <v>1312</v>
      </c>
      <c r="C1969" s="68"/>
      <c r="D1969" s="63" t="s">
        <v>7921</v>
      </c>
      <c r="E1969" s="62">
        <v>3</v>
      </c>
    </row>
    <row r="1970" spans="1:5" ht="14.4" x14ac:dyDescent="0.3">
      <c r="A1970" s="60">
        <v>11010001</v>
      </c>
      <c r="B1970" s="69" t="s">
        <v>1313</v>
      </c>
      <c r="C1970" s="68"/>
      <c r="D1970" s="63" t="s">
        <v>7921</v>
      </c>
      <c r="E1970" s="62">
        <v>3</v>
      </c>
    </row>
    <row r="1971" spans="1:5" ht="14.4" x14ac:dyDescent="0.3">
      <c r="A1971" s="60">
        <v>11010900</v>
      </c>
      <c r="B1971" s="69" t="s">
        <v>5039</v>
      </c>
      <c r="C1971" s="68"/>
      <c r="D1971" s="63" t="s">
        <v>7921</v>
      </c>
      <c r="E1971" s="62">
        <v>3</v>
      </c>
    </row>
    <row r="1972" spans="1:5" ht="14.4" x14ac:dyDescent="0.3">
      <c r="A1972" s="60">
        <v>11010999</v>
      </c>
      <c r="B1972" s="69" t="s">
        <v>5040</v>
      </c>
      <c r="C1972" s="68"/>
      <c r="D1972" s="63" t="s">
        <v>7921</v>
      </c>
      <c r="E1972" s="62">
        <v>3</v>
      </c>
    </row>
    <row r="1973" spans="1:5" ht="14.4" x14ac:dyDescent="0.3">
      <c r="A1973" s="60">
        <v>11011001</v>
      </c>
      <c r="B1973" s="69" t="s">
        <v>1314</v>
      </c>
      <c r="C1973" s="68"/>
      <c r="D1973" s="63" t="s">
        <v>7921</v>
      </c>
      <c r="E1973" s="62">
        <v>3</v>
      </c>
    </row>
    <row r="1974" spans="1:5" ht="14.4" x14ac:dyDescent="0.3">
      <c r="A1974" s="60">
        <v>11011002</v>
      </c>
      <c r="B1974" s="69" t="s">
        <v>1315</v>
      </c>
      <c r="C1974" s="68"/>
      <c r="D1974" s="63" t="s">
        <v>7921</v>
      </c>
      <c r="E1974" s="62">
        <v>3</v>
      </c>
    </row>
    <row r="1975" spans="1:5" ht="14.4" x14ac:dyDescent="0.3">
      <c r="A1975" s="60">
        <v>11011900</v>
      </c>
      <c r="B1975" s="69" t="s">
        <v>5041</v>
      </c>
      <c r="C1975" s="68"/>
      <c r="D1975" s="63" t="s">
        <v>7921</v>
      </c>
      <c r="E1975" s="62">
        <v>3</v>
      </c>
    </row>
    <row r="1976" spans="1:5" ht="14.4" x14ac:dyDescent="0.3">
      <c r="A1976" s="60">
        <v>11011999</v>
      </c>
      <c r="B1976" s="69" t="s">
        <v>5042</v>
      </c>
      <c r="C1976" s="68"/>
      <c r="D1976" s="63" t="s">
        <v>7921</v>
      </c>
      <c r="E1976" s="62">
        <v>3</v>
      </c>
    </row>
    <row r="1977" spans="1:5" ht="14.4" x14ac:dyDescent="0.3">
      <c r="A1977" s="60">
        <v>11012001</v>
      </c>
      <c r="B1977" s="69" t="s">
        <v>1316</v>
      </c>
      <c r="C1977" s="68"/>
      <c r="D1977" s="63" t="s">
        <v>7921</v>
      </c>
      <c r="E1977" s="62">
        <v>3</v>
      </c>
    </row>
    <row r="1978" spans="1:5" ht="14.4" x14ac:dyDescent="0.3">
      <c r="A1978" s="60">
        <v>11013001</v>
      </c>
      <c r="B1978" s="69" t="s">
        <v>1317</v>
      </c>
      <c r="C1978" s="68"/>
      <c r="D1978" s="63" t="s">
        <v>7921</v>
      </c>
      <c r="E1978" s="62">
        <v>3</v>
      </c>
    </row>
    <row r="1979" spans="1:5" ht="14.4" x14ac:dyDescent="0.3">
      <c r="A1979" s="60">
        <v>11013002</v>
      </c>
      <c r="B1979" s="69" t="s">
        <v>1318</v>
      </c>
      <c r="C1979" s="68"/>
      <c r="D1979" s="63" t="s">
        <v>7921</v>
      </c>
      <c r="E1979" s="62">
        <v>3</v>
      </c>
    </row>
    <row r="1980" spans="1:5" ht="14.4" x14ac:dyDescent="0.3">
      <c r="A1980" s="60">
        <v>11013003</v>
      </c>
      <c r="B1980" s="69" t="s">
        <v>1319</v>
      </c>
      <c r="C1980" s="68"/>
      <c r="D1980" s="63" t="s">
        <v>7921</v>
      </c>
      <c r="E1980" s="62">
        <v>3</v>
      </c>
    </row>
    <row r="1981" spans="1:5" ht="14.4" x14ac:dyDescent="0.3">
      <c r="A1981" s="60">
        <v>11013900</v>
      </c>
      <c r="B1981" s="69" t="s">
        <v>5043</v>
      </c>
      <c r="C1981" s="68"/>
      <c r="D1981" s="63" t="s">
        <v>7921</v>
      </c>
      <c r="E1981" s="62">
        <v>3</v>
      </c>
    </row>
    <row r="1982" spans="1:5" ht="14.4" x14ac:dyDescent="0.3">
      <c r="A1982" s="60">
        <v>11013999</v>
      </c>
      <c r="B1982" s="69" t="s">
        <v>5044</v>
      </c>
      <c r="C1982" s="68"/>
      <c r="D1982" s="63" t="s">
        <v>7921</v>
      </c>
      <c r="E1982" s="62">
        <v>3</v>
      </c>
    </row>
    <row r="1983" spans="1:5" ht="14.4" x14ac:dyDescent="0.3">
      <c r="A1983" s="60">
        <v>11100999</v>
      </c>
      <c r="B1983" s="69" t="s">
        <v>5045</v>
      </c>
      <c r="C1983" s="68"/>
      <c r="D1983" s="63" t="s">
        <v>7921</v>
      </c>
      <c r="E1983" s="62">
        <v>3</v>
      </c>
    </row>
    <row r="1984" spans="1:5" ht="14.4" x14ac:dyDescent="0.3">
      <c r="A1984" s="60">
        <v>12020001</v>
      </c>
      <c r="B1984" s="69" t="s">
        <v>153</v>
      </c>
      <c r="C1984" s="68"/>
      <c r="D1984" s="63" t="s">
        <v>7921</v>
      </c>
      <c r="E1984" s="62">
        <v>3</v>
      </c>
    </row>
    <row r="1985" spans="1:5" ht="14.4" x14ac:dyDescent="0.3">
      <c r="A1985" s="60">
        <v>12021001</v>
      </c>
      <c r="B1985" s="69" t="s">
        <v>154</v>
      </c>
      <c r="C1985" s="68"/>
      <c r="D1985" s="63" t="s">
        <v>7921</v>
      </c>
      <c r="E1985" s="62">
        <v>3</v>
      </c>
    </row>
    <row r="1986" spans="1:5" ht="14.4" x14ac:dyDescent="0.3">
      <c r="A1986" s="60">
        <v>12021002</v>
      </c>
      <c r="B1986" s="69" t="s">
        <v>5046</v>
      </c>
      <c r="C1986" s="68"/>
      <c r="D1986" s="63" t="s">
        <v>7921</v>
      </c>
      <c r="E1986" s="62">
        <v>3</v>
      </c>
    </row>
    <row r="1987" spans="1:5" ht="14.4" x14ac:dyDescent="0.3">
      <c r="A1987" s="60">
        <v>12021003</v>
      </c>
      <c r="B1987" s="69" t="s">
        <v>5047</v>
      </c>
      <c r="C1987" s="68"/>
      <c r="D1987" s="63" t="s">
        <v>7921</v>
      </c>
      <c r="E1987" s="62">
        <v>3</v>
      </c>
    </row>
    <row r="1988" spans="1:5" ht="14.4" x14ac:dyDescent="0.3">
      <c r="A1988" s="60">
        <v>12021004</v>
      </c>
      <c r="B1988" s="69" t="s">
        <v>151</v>
      </c>
      <c r="C1988" s="68"/>
      <c r="D1988" s="63" t="s">
        <v>7921</v>
      </c>
      <c r="E1988" s="62">
        <v>3</v>
      </c>
    </row>
    <row r="1989" spans="1:5" ht="14.4" x14ac:dyDescent="0.3">
      <c r="A1989" s="60">
        <v>12021005</v>
      </c>
      <c r="B1989" s="69" t="s">
        <v>152</v>
      </c>
      <c r="C1989" s="68"/>
      <c r="D1989" s="63" t="s">
        <v>7921</v>
      </c>
      <c r="E1989" s="62">
        <v>3</v>
      </c>
    </row>
    <row r="1990" spans="1:5" ht="14.4" x14ac:dyDescent="0.3">
      <c r="A1990" s="60">
        <v>12021999</v>
      </c>
      <c r="B1990" s="69" t="s">
        <v>5048</v>
      </c>
      <c r="C1990" s="68"/>
      <c r="D1990" s="63" t="s">
        <v>7921</v>
      </c>
      <c r="E1990" s="62">
        <v>3</v>
      </c>
    </row>
    <row r="1991" spans="1:5" ht="14.4" x14ac:dyDescent="0.3">
      <c r="A1991" s="60">
        <v>12022001</v>
      </c>
      <c r="B1991" s="69" t="s">
        <v>155</v>
      </c>
      <c r="C1991" s="68"/>
      <c r="D1991" s="63" t="s">
        <v>7921</v>
      </c>
      <c r="E1991" s="62">
        <v>3</v>
      </c>
    </row>
    <row r="1992" spans="1:5" ht="14.4" x14ac:dyDescent="0.3">
      <c r="A1992" s="60">
        <v>12022002</v>
      </c>
      <c r="B1992" s="69" t="s">
        <v>156</v>
      </c>
      <c r="C1992" s="68"/>
      <c r="D1992" s="63" t="s">
        <v>7921</v>
      </c>
      <c r="E1992" s="62">
        <v>3</v>
      </c>
    </row>
    <row r="1993" spans="1:5" ht="14.4" x14ac:dyDescent="0.3">
      <c r="A1993" s="60">
        <v>12022003</v>
      </c>
      <c r="B1993" s="69" t="s">
        <v>1320</v>
      </c>
      <c r="C1993" s="68"/>
      <c r="D1993" s="63" t="s">
        <v>7921</v>
      </c>
      <c r="E1993" s="62">
        <v>3</v>
      </c>
    </row>
    <row r="1994" spans="1:5" ht="14.4" x14ac:dyDescent="0.3">
      <c r="A1994" s="60">
        <v>12022004</v>
      </c>
      <c r="B1994" s="69" t="s">
        <v>157</v>
      </c>
      <c r="C1994" s="68"/>
      <c r="D1994" s="63" t="s">
        <v>7921</v>
      </c>
      <c r="E1994" s="62">
        <v>3</v>
      </c>
    </row>
    <row r="1995" spans="1:5" ht="14.4" x14ac:dyDescent="0.3">
      <c r="A1995" s="60">
        <v>12022050</v>
      </c>
      <c r="B1995" s="69" t="s">
        <v>5049</v>
      </c>
      <c r="C1995" s="68"/>
      <c r="D1995" s="63" t="s">
        <v>7921</v>
      </c>
      <c r="E1995" s="62">
        <v>3</v>
      </c>
    </row>
    <row r="1996" spans="1:5" ht="14.4" x14ac:dyDescent="0.3">
      <c r="A1996" s="60">
        <v>12022900</v>
      </c>
      <c r="B1996" s="69" t="s">
        <v>5050</v>
      </c>
      <c r="C1996" s="68"/>
      <c r="D1996" s="63" t="s">
        <v>7921</v>
      </c>
      <c r="E1996" s="62">
        <v>3</v>
      </c>
    </row>
    <row r="1997" spans="1:5" ht="14.4" x14ac:dyDescent="0.3">
      <c r="A1997" s="60">
        <v>12022999</v>
      </c>
      <c r="B1997" s="69" t="s">
        <v>5051</v>
      </c>
      <c r="C1997" s="68"/>
      <c r="D1997" s="63" t="s">
        <v>7921</v>
      </c>
      <c r="E1997" s="62">
        <v>3</v>
      </c>
    </row>
    <row r="1998" spans="1:5" ht="14.4" x14ac:dyDescent="0.3">
      <c r="A1998" s="60">
        <v>12024001</v>
      </c>
      <c r="B1998" s="69" t="s">
        <v>1321</v>
      </c>
      <c r="C1998" s="68"/>
      <c r="D1998" s="63" t="s">
        <v>7921</v>
      </c>
      <c r="E1998" s="62">
        <v>3</v>
      </c>
    </row>
    <row r="1999" spans="1:5" ht="14.4" x14ac:dyDescent="0.3">
      <c r="A1999" s="60">
        <v>12024900</v>
      </c>
      <c r="B1999" s="69" t="s">
        <v>5052</v>
      </c>
      <c r="C1999" s="68"/>
      <c r="D1999" s="63" t="s">
        <v>7921</v>
      </c>
      <c r="E1999" s="62">
        <v>3</v>
      </c>
    </row>
    <row r="2000" spans="1:5" ht="14.4" x14ac:dyDescent="0.3">
      <c r="A2000" s="60">
        <v>12024999</v>
      </c>
      <c r="B2000" s="69" t="s">
        <v>5053</v>
      </c>
      <c r="C2000" s="68"/>
      <c r="D2000" s="63" t="s">
        <v>7921</v>
      </c>
      <c r="E2000" s="62">
        <v>3</v>
      </c>
    </row>
    <row r="2001" spans="1:5" ht="14.4" x14ac:dyDescent="0.3">
      <c r="A2001" s="60">
        <v>12025900</v>
      </c>
      <c r="B2001" s="61" t="s">
        <v>5054</v>
      </c>
      <c r="C2001" s="68"/>
      <c r="D2001" s="63" t="s">
        <v>7921</v>
      </c>
      <c r="E2001" s="62">
        <v>3</v>
      </c>
    </row>
    <row r="2002" spans="1:5" ht="14.4" x14ac:dyDescent="0.3">
      <c r="A2002" s="60">
        <v>12025999</v>
      </c>
      <c r="B2002" s="61" t="s">
        <v>5055</v>
      </c>
      <c r="C2002" s="68"/>
      <c r="D2002" s="63" t="s">
        <v>7921</v>
      </c>
      <c r="E2002" s="62">
        <v>3</v>
      </c>
    </row>
    <row r="2003" spans="1:5" ht="14.4" x14ac:dyDescent="0.3">
      <c r="A2003" s="60">
        <v>12026001</v>
      </c>
      <c r="B2003" s="69" t="s">
        <v>158</v>
      </c>
      <c r="C2003" s="68"/>
      <c r="D2003" s="63" t="s">
        <v>7921</v>
      </c>
      <c r="E2003" s="62">
        <v>3</v>
      </c>
    </row>
    <row r="2004" spans="1:5" ht="14.4" x14ac:dyDescent="0.3">
      <c r="A2004" s="60">
        <v>12026002</v>
      </c>
      <c r="B2004" s="69" t="s">
        <v>159</v>
      </c>
      <c r="C2004" s="68"/>
      <c r="D2004" s="63" t="s">
        <v>7921</v>
      </c>
      <c r="E2004" s="62">
        <v>3</v>
      </c>
    </row>
    <row r="2005" spans="1:5" ht="14.4" x14ac:dyDescent="0.3">
      <c r="A2005" s="60">
        <v>12026003</v>
      </c>
      <c r="B2005" s="61" t="s">
        <v>160</v>
      </c>
      <c r="C2005" s="68"/>
      <c r="D2005" s="63" t="s">
        <v>7921</v>
      </c>
      <c r="E2005" s="62">
        <v>3</v>
      </c>
    </row>
    <row r="2006" spans="1:5" ht="14.4" x14ac:dyDescent="0.3">
      <c r="A2006" s="60">
        <v>12026004</v>
      </c>
      <c r="B2006" s="61" t="s">
        <v>161</v>
      </c>
      <c r="C2006" s="68"/>
      <c r="D2006" s="63" t="s">
        <v>7921</v>
      </c>
      <c r="E2006" s="62">
        <v>3</v>
      </c>
    </row>
    <row r="2007" spans="1:5" ht="14.4" x14ac:dyDescent="0.3">
      <c r="A2007" s="60">
        <v>12026005</v>
      </c>
      <c r="B2007" s="61" t="s">
        <v>162</v>
      </c>
      <c r="C2007" s="68"/>
      <c r="D2007" s="63" t="s">
        <v>7921</v>
      </c>
      <c r="E2007" s="62">
        <v>3</v>
      </c>
    </row>
    <row r="2008" spans="1:5" ht="14.4" x14ac:dyDescent="0.3">
      <c r="A2008" s="60">
        <v>12026006</v>
      </c>
      <c r="B2008" s="61" t="s">
        <v>163</v>
      </c>
      <c r="C2008" s="68"/>
      <c r="D2008" s="63" t="s">
        <v>7921</v>
      </c>
      <c r="E2008" s="62">
        <v>3</v>
      </c>
    </row>
    <row r="2009" spans="1:5" ht="14.4" x14ac:dyDescent="0.3">
      <c r="A2009" s="60">
        <v>12026007</v>
      </c>
      <c r="B2009" s="61" t="s">
        <v>164</v>
      </c>
      <c r="C2009" s="68"/>
      <c r="D2009" s="63" t="s">
        <v>7921</v>
      </c>
      <c r="E2009" s="62">
        <v>3</v>
      </c>
    </row>
    <row r="2010" spans="1:5" ht="14.4" x14ac:dyDescent="0.3">
      <c r="A2010" s="60">
        <v>12026008</v>
      </c>
      <c r="B2010" s="61" t="s">
        <v>165</v>
      </c>
      <c r="C2010" s="68"/>
      <c r="D2010" s="63" t="s">
        <v>7921</v>
      </c>
      <c r="E2010" s="62">
        <v>3</v>
      </c>
    </row>
    <row r="2011" spans="1:5" ht="14.4" x14ac:dyDescent="0.3">
      <c r="A2011" s="60">
        <v>12026009</v>
      </c>
      <c r="B2011" s="61" t="s">
        <v>167</v>
      </c>
      <c r="C2011" s="68"/>
      <c r="D2011" s="63" t="s">
        <v>7921</v>
      </c>
      <c r="E2011" s="62">
        <v>3</v>
      </c>
    </row>
    <row r="2012" spans="1:5" ht="14.4" x14ac:dyDescent="0.3">
      <c r="A2012" s="60">
        <v>12026010</v>
      </c>
      <c r="B2012" s="61" t="s">
        <v>168</v>
      </c>
      <c r="C2012" s="68"/>
      <c r="D2012" s="63" t="s">
        <v>7921</v>
      </c>
      <c r="E2012" s="62">
        <v>3</v>
      </c>
    </row>
    <row r="2013" spans="1:5" ht="14.4" x14ac:dyDescent="0.3">
      <c r="A2013" s="60">
        <v>12026011</v>
      </c>
      <c r="B2013" s="61" t="s">
        <v>169</v>
      </c>
      <c r="C2013" s="68"/>
      <c r="D2013" s="63" t="s">
        <v>7921</v>
      </c>
      <c r="E2013" s="62">
        <v>3</v>
      </c>
    </row>
    <row r="2014" spans="1:5" ht="14.4" x14ac:dyDescent="0.3">
      <c r="A2014" s="60">
        <v>12026012</v>
      </c>
      <c r="B2014" s="61" t="s">
        <v>170</v>
      </c>
      <c r="C2014" s="68"/>
      <c r="D2014" s="63" t="s">
        <v>7921</v>
      </c>
      <c r="E2014" s="62">
        <v>3</v>
      </c>
    </row>
    <row r="2015" spans="1:5" ht="14.4" x14ac:dyDescent="0.3">
      <c r="A2015" s="60">
        <v>12026999</v>
      </c>
      <c r="B2015" s="61" t="s">
        <v>1322</v>
      </c>
      <c r="C2015" s="68"/>
      <c r="D2015" s="63" t="s">
        <v>7921</v>
      </c>
      <c r="E2015" s="62">
        <v>3</v>
      </c>
    </row>
    <row r="2016" spans="1:5" ht="14.4" x14ac:dyDescent="0.3">
      <c r="A2016" s="60">
        <v>12027001</v>
      </c>
      <c r="B2016" s="61" t="s">
        <v>5056</v>
      </c>
      <c r="C2016" s="68"/>
      <c r="D2016" s="63" t="s">
        <v>7921</v>
      </c>
      <c r="E2016" s="62">
        <v>3</v>
      </c>
    </row>
    <row r="2017" spans="1:5" ht="14.4" x14ac:dyDescent="0.3">
      <c r="A2017" s="60">
        <v>12027002</v>
      </c>
      <c r="B2017" s="61" t="s">
        <v>166</v>
      </c>
      <c r="C2017" s="68"/>
      <c r="D2017" s="63" t="s">
        <v>7921</v>
      </c>
      <c r="E2017" s="62">
        <v>3</v>
      </c>
    </row>
    <row r="2018" spans="1:5" ht="14.4" x14ac:dyDescent="0.3">
      <c r="A2018" s="60">
        <v>12027003</v>
      </c>
      <c r="B2018" s="61" t="s">
        <v>1324</v>
      </c>
      <c r="C2018" s="68"/>
      <c r="D2018" s="63" t="s">
        <v>7921</v>
      </c>
      <c r="E2018" s="62">
        <v>3</v>
      </c>
    </row>
    <row r="2019" spans="1:5" ht="14.4" x14ac:dyDescent="0.3">
      <c r="A2019" s="60">
        <v>12027004</v>
      </c>
      <c r="B2019" s="61" t="s">
        <v>1323</v>
      </c>
      <c r="C2019" s="68"/>
      <c r="D2019" s="63" t="s">
        <v>7921</v>
      </c>
      <c r="E2019" s="62">
        <v>3</v>
      </c>
    </row>
    <row r="2020" spans="1:5" ht="14.4" x14ac:dyDescent="0.3">
      <c r="A2020" s="60">
        <v>12027005</v>
      </c>
      <c r="B2020" s="61" t="s">
        <v>171</v>
      </c>
      <c r="C2020" s="68"/>
      <c r="D2020" s="63" t="s">
        <v>7921</v>
      </c>
      <c r="E2020" s="62">
        <v>3</v>
      </c>
    </row>
    <row r="2021" spans="1:5" ht="14.4" x14ac:dyDescent="0.3">
      <c r="A2021" s="60">
        <v>12027900</v>
      </c>
      <c r="B2021" s="61" t="s">
        <v>5057</v>
      </c>
      <c r="C2021" s="68"/>
      <c r="D2021" s="63" t="s">
        <v>7921</v>
      </c>
      <c r="E2021" s="62">
        <v>3</v>
      </c>
    </row>
    <row r="2022" spans="1:5" ht="14.4" x14ac:dyDescent="0.3">
      <c r="A2022" s="60">
        <v>12027999</v>
      </c>
      <c r="B2022" s="61" t="s">
        <v>5058</v>
      </c>
      <c r="C2022" s="68"/>
      <c r="D2022" s="63" t="s">
        <v>7921</v>
      </c>
      <c r="E2022" s="62">
        <v>3</v>
      </c>
    </row>
    <row r="2023" spans="1:5" ht="14.4" x14ac:dyDescent="0.3">
      <c r="A2023" s="60">
        <v>12028001</v>
      </c>
      <c r="B2023" s="61" t="s">
        <v>172</v>
      </c>
      <c r="C2023" s="68"/>
      <c r="D2023" s="63" t="s">
        <v>7921</v>
      </c>
      <c r="E2023" s="62">
        <v>3</v>
      </c>
    </row>
    <row r="2024" spans="1:5" ht="14.4" x14ac:dyDescent="0.3">
      <c r="A2024" s="60">
        <v>12028002</v>
      </c>
      <c r="B2024" s="61" t="s">
        <v>173</v>
      </c>
      <c r="C2024" s="68"/>
      <c r="D2024" s="63" t="s">
        <v>7921</v>
      </c>
      <c r="E2024" s="62">
        <v>3</v>
      </c>
    </row>
    <row r="2025" spans="1:5" ht="14.4" x14ac:dyDescent="0.3">
      <c r="A2025" s="60">
        <v>12028003</v>
      </c>
      <c r="B2025" s="61" t="s">
        <v>174</v>
      </c>
      <c r="C2025" s="68"/>
      <c r="D2025" s="63" t="s">
        <v>7921</v>
      </c>
      <c r="E2025" s="62">
        <v>3</v>
      </c>
    </row>
    <row r="2026" spans="1:5" ht="14.4" x14ac:dyDescent="0.3">
      <c r="A2026" s="60">
        <v>12028004</v>
      </c>
      <c r="B2026" s="61" t="s">
        <v>175</v>
      </c>
      <c r="C2026" s="68"/>
      <c r="D2026" s="63" t="s">
        <v>7921</v>
      </c>
      <c r="E2026" s="62">
        <v>3</v>
      </c>
    </row>
    <row r="2027" spans="1:5" ht="14.4" x14ac:dyDescent="0.3">
      <c r="A2027" s="60">
        <v>12028005</v>
      </c>
      <c r="B2027" s="61" t="s">
        <v>176</v>
      </c>
      <c r="C2027" s="68"/>
      <c r="D2027" s="63" t="s">
        <v>7921</v>
      </c>
      <c r="E2027" s="62">
        <v>3</v>
      </c>
    </row>
    <row r="2028" spans="1:5" ht="14.4" x14ac:dyDescent="0.3">
      <c r="A2028" s="60">
        <v>12028006</v>
      </c>
      <c r="B2028" s="61" t="s">
        <v>177</v>
      </c>
      <c r="C2028" s="68"/>
      <c r="D2028" s="63" t="s">
        <v>7921</v>
      </c>
      <c r="E2028" s="62">
        <v>3</v>
      </c>
    </row>
    <row r="2029" spans="1:5" ht="14.4" x14ac:dyDescent="0.3">
      <c r="A2029" s="60">
        <v>12028999</v>
      </c>
      <c r="B2029" s="61" t="s">
        <v>1325</v>
      </c>
      <c r="C2029" s="68"/>
      <c r="D2029" s="63" t="s">
        <v>7921</v>
      </c>
      <c r="E2029" s="62">
        <v>3</v>
      </c>
    </row>
    <row r="2030" spans="1:5" ht="14.4" x14ac:dyDescent="0.3">
      <c r="A2030" s="60">
        <v>12029001</v>
      </c>
      <c r="B2030" s="61" t="s">
        <v>1326</v>
      </c>
      <c r="C2030" s="68"/>
      <c r="D2030" s="63" t="s">
        <v>7921</v>
      </c>
      <c r="E2030" s="62">
        <v>3</v>
      </c>
    </row>
    <row r="2031" spans="1:5" ht="14.4" x14ac:dyDescent="0.3">
      <c r="A2031" s="60">
        <v>12029002</v>
      </c>
      <c r="B2031" s="61" t="s">
        <v>1327</v>
      </c>
      <c r="C2031" s="68"/>
      <c r="D2031" s="63" t="s">
        <v>7921</v>
      </c>
      <c r="E2031" s="62">
        <v>3</v>
      </c>
    </row>
    <row r="2032" spans="1:5" ht="14.4" x14ac:dyDescent="0.3">
      <c r="A2032" s="60">
        <v>12029003</v>
      </c>
      <c r="B2032" s="61" t="s">
        <v>1331</v>
      </c>
      <c r="C2032" s="68"/>
      <c r="D2032" s="63" t="s">
        <v>7921</v>
      </c>
      <c r="E2032" s="62">
        <v>3</v>
      </c>
    </row>
    <row r="2033" spans="1:5" ht="14.4" x14ac:dyDescent="0.3">
      <c r="A2033" s="60">
        <v>12029004</v>
      </c>
      <c r="B2033" s="61" t="s">
        <v>1329</v>
      </c>
      <c r="C2033" s="68"/>
      <c r="D2033" s="63" t="s">
        <v>7921</v>
      </c>
      <c r="E2033" s="62">
        <v>3</v>
      </c>
    </row>
    <row r="2034" spans="1:5" ht="14.4" x14ac:dyDescent="0.3">
      <c r="A2034" s="60">
        <v>12029005</v>
      </c>
      <c r="B2034" s="61" t="s">
        <v>1328</v>
      </c>
      <c r="C2034" s="68"/>
      <c r="D2034" s="63" t="s">
        <v>7921</v>
      </c>
      <c r="E2034" s="62">
        <v>3</v>
      </c>
    </row>
    <row r="2035" spans="1:5" ht="14.4" x14ac:dyDescent="0.3">
      <c r="A2035" s="60">
        <v>12029006</v>
      </c>
      <c r="B2035" s="61" t="s">
        <v>1330</v>
      </c>
      <c r="C2035" s="68"/>
      <c r="D2035" s="63" t="s">
        <v>7921</v>
      </c>
      <c r="E2035" s="62">
        <v>3</v>
      </c>
    </row>
    <row r="2036" spans="1:5" ht="14.4" x14ac:dyDescent="0.3">
      <c r="A2036" s="60">
        <v>12029900</v>
      </c>
      <c r="B2036" s="61" t="s">
        <v>5059</v>
      </c>
      <c r="C2036" s="68"/>
      <c r="D2036" s="63" t="s">
        <v>7921</v>
      </c>
      <c r="E2036" s="62">
        <v>3</v>
      </c>
    </row>
    <row r="2037" spans="1:5" ht="14.4" x14ac:dyDescent="0.3">
      <c r="A2037" s="60">
        <v>12029999</v>
      </c>
      <c r="B2037" s="61" t="s">
        <v>5060</v>
      </c>
      <c r="C2037" s="68"/>
      <c r="D2037" s="63" t="s">
        <v>7921</v>
      </c>
      <c r="E2037" s="62">
        <v>3</v>
      </c>
    </row>
    <row r="2038" spans="1:5" ht="14.4" x14ac:dyDescent="0.3">
      <c r="A2038" s="60">
        <v>12030001</v>
      </c>
      <c r="B2038" s="61" t="s">
        <v>178</v>
      </c>
      <c r="C2038" s="68"/>
      <c r="D2038" s="63" t="s">
        <v>7921</v>
      </c>
      <c r="E2038" s="62">
        <v>3</v>
      </c>
    </row>
    <row r="2039" spans="1:5" ht="14.4" x14ac:dyDescent="0.3">
      <c r="A2039" s="66">
        <v>12030002</v>
      </c>
      <c r="B2039" s="61" t="s">
        <v>1334</v>
      </c>
      <c r="C2039" s="68"/>
      <c r="D2039" s="63" t="s">
        <v>7921</v>
      </c>
      <c r="E2039" s="62">
        <v>3</v>
      </c>
    </row>
    <row r="2040" spans="1:5" ht="14.4" x14ac:dyDescent="0.3">
      <c r="A2040" s="66">
        <v>12030003</v>
      </c>
      <c r="B2040" s="61" t="s">
        <v>1332</v>
      </c>
      <c r="C2040" s="68"/>
      <c r="D2040" s="63" t="s">
        <v>7921</v>
      </c>
      <c r="E2040" s="62">
        <v>3</v>
      </c>
    </row>
    <row r="2041" spans="1:5" ht="14.4" x14ac:dyDescent="0.3">
      <c r="A2041" s="66">
        <v>12030004</v>
      </c>
      <c r="B2041" s="61" t="s">
        <v>179</v>
      </c>
      <c r="C2041" s="68"/>
      <c r="D2041" s="63" t="s">
        <v>7921</v>
      </c>
      <c r="E2041" s="62">
        <v>3</v>
      </c>
    </row>
    <row r="2042" spans="1:5" ht="14.4" x14ac:dyDescent="0.3">
      <c r="A2042" s="66">
        <v>12030005</v>
      </c>
      <c r="B2042" s="61" t="s">
        <v>1333</v>
      </c>
      <c r="C2042" s="68"/>
      <c r="D2042" s="63" t="s">
        <v>7921</v>
      </c>
      <c r="E2042" s="62">
        <v>3</v>
      </c>
    </row>
    <row r="2043" spans="1:5" ht="14.4" x14ac:dyDescent="0.3">
      <c r="A2043" s="66">
        <v>12030900</v>
      </c>
      <c r="B2043" s="61" t="s">
        <v>5061</v>
      </c>
      <c r="C2043" s="68"/>
      <c r="D2043" s="63" t="s">
        <v>7921</v>
      </c>
      <c r="E2043" s="62">
        <v>3</v>
      </c>
    </row>
    <row r="2044" spans="1:5" ht="14.4" x14ac:dyDescent="0.3">
      <c r="A2044" s="66">
        <v>12030999</v>
      </c>
      <c r="B2044" s="61" t="s">
        <v>5062</v>
      </c>
      <c r="C2044" s="68"/>
      <c r="D2044" s="63" t="s">
        <v>7921</v>
      </c>
      <c r="E2044" s="62">
        <v>3</v>
      </c>
    </row>
    <row r="2045" spans="1:5" ht="14.4" x14ac:dyDescent="0.3">
      <c r="A2045" s="66">
        <v>12031001</v>
      </c>
      <c r="B2045" s="61" t="s">
        <v>180</v>
      </c>
      <c r="C2045" s="68"/>
      <c r="D2045" s="63" t="s">
        <v>7921</v>
      </c>
      <c r="E2045" s="62">
        <v>3</v>
      </c>
    </row>
    <row r="2046" spans="1:5" ht="14.4" x14ac:dyDescent="0.3">
      <c r="A2046" s="66">
        <v>12031002</v>
      </c>
      <c r="B2046" s="61" t="s">
        <v>1338</v>
      </c>
      <c r="C2046" s="68"/>
      <c r="D2046" s="63" t="s">
        <v>7921</v>
      </c>
      <c r="E2046" s="62">
        <v>3</v>
      </c>
    </row>
    <row r="2047" spans="1:5" ht="14.4" x14ac:dyDescent="0.3">
      <c r="A2047" s="66">
        <v>12031003</v>
      </c>
      <c r="B2047" s="61" t="s">
        <v>1336</v>
      </c>
      <c r="C2047" s="68"/>
      <c r="D2047" s="63" t="s">
        <v>7921</v>
      </c>
      <c r="E2047" s="62">
        <v>3</v>
      </c>
    </row>
    <row r="2048" spans="1:5" ht="14.4" x14ac:dyDescent="0.3">
      <c r="A2048" s="66">
        <v>12031004</v>
      </c>
      <c r="B2048" s="61" t="s">
        <v>1335</v>
      </c>
      <c r="C2048" s="68"/>
      <c r="D2048" s="63" t="s">
        <v>7921</v>
      </c>
      <c r="E2048" s="62">
        <v>3</v>
      </c>
    </row>
    <row r="2049" spans="1:5" ht="14.4" x14ac:dyDescent="0.3">
      <c r="A2049" s="66">
        <v>12031005</v>
      </c>
      <c r="B2049" s="61" t="s">
        <v>1337</v>
      </c>
      <c r="C2049" s="68"/>
      <c r="D2049" s="63" t="s">
        <v>7921</v>
      </c>
      <c r="E2049" s="62">
        <v>3</v>
      </c>
    </row>
    <row r="2050" spans="1:5" ht="14.4" x14ac:dyDescent="0.3">
      <c r="A2050" s="66">
        <v>12031900</v>
      </c>
      <c r="B2050" s="61" t="s">
        <v>5063</v>
      </c>
      <c r="C2050" s="68"/>
      <c r="D2050" s="63" t="s">
        <v>7921</v>
      </c>
      <c r="E2050" s="62">
        <v>3</v>
      </c>
    </row>
    <row r="2051" spans="1:5" ht="14.4" x14ac:dyDescent="0.3">
      <c r="A2051" s="66">
        <v>12031999</v>
      </c>
      <c r="B2051" s="61" t="s">
        <v>5064</v>
      </c>
      <c r="C2051" s="68"/>
      <c r="D2051" s="63" t="s">
        <v>7921</v>
      </c>
      <c r="E2051" s="62">
        <v>3</v>
      </c>
    </row>
    <row r="2052" spans="1:5" ht="14.4" x14ac:dyDescent="0.3">
      <c r="A2052" s="66">
        <v>12032001</v>
      </c>
      <c r="B2052" s="61" t="s">
        <v>1339</v>
      </c>
      <c r="C2052" s="68"/>
      <c r="D2052" s="63" t="s">
        <v>7921</v>
      </c>
      <c r="E2052" s="62">
        <v>3</v>
      </c>
    </row>
    <row r="2053" spans="1:5" ht="14.4" x14ac:dyDescent="0.3">
      <c r="A2053" s="66">
        <v>12032900</v>
      </c>
      <c r="B2053" s="61" t="s">
        <v>5065</v>
      </c>
      <c r="C2053" s="68"/>
      <c r="D2053" s="63" t="s">
        <v>7921</v>
      </c>
      <c r="E2053" s="62">
        <v>3</v>
      </c>
    </row>
    <row r="2054" spans="1:5" ht="14.4" x14ac:dyDescent="0.3">
      <c r="A2054" s="66">
        <v>12032999</v>
      </c>
      <c r="B2054" s="61" t="s">
        <v>5066</v>
      </c>
      <c r="C2054" s="68"/>
      <c r="D2054" s="63" t="s">
        <v>7921</v>
      </c>
      <c r="E2054" s="62">
        <v>3</v>
      </c>
    </row>
    <row r="2055" spans="1:5" ht="14.4" x14ac:dyDescent="0.3">
      <c r="A2055" s="66">
        <v>12033001</v>
      </c>
      <c r="B2055" s="61" t="s">
        <v>181</v>
      </c>
      <c r="C2055" s="68"/>
      <c r="D2055" s="63" t="s">
        <v>7921</v>
      </c>
      <c r="E2055" s="62">
        <v>3</v>
      </c>
    </row>
    <row r="2056" spans="1:5" ht="14.4" x14ac:dyDescent="0.3">
      <c r="A2056" s="66">
        <v>12033002</v>
      </c>
      <c r="B2056" s="61" t="s">
        <v>182</v>
      </c>
      <c r="C2056" s="68"/>
      <c r="D2056" s="63" t="s">
        <v>7921</v>
      </c>
      <c r="E2056" s="62">
        <v>3</v>
      </c>
    </row>
    <row r="2057" spans="1:5" ht="14.4" x14ac:dyDescent="0.3">
      <c r="A2057" s="66">
        <v>12033003</v>
      </c>
      <c r="B2057" s="61" t="s">
        <v>183</v>
      </c>
      <c r="C2057" s="68"/>
      <c r="D2057" s="63" t="s">
        <v>7921</v>
      </c>
      <c r="E2057" s="62">
        <v>3</v>
      </c>
    </row>
    <row r="2058" spans="1:5" ht="14.4" x14ac:dyDescent="0.3">
      <c r="A2058" s="66">
        <v>12034001</v>
      </c>
      <c r="B2058" s="61" t="s">
        <v>5067</v>
      </c>
      <c r="C2058" s="68"/>
      <c r="D2058" s="63" t="s">
        <v>7921</v>
      </c>
      <c r="E2058" s="62">
        <v>3</v>
      </c>
    </row>
    <row r="2059" spans="1:5" ht="14.4" x14ac:dyDescent="0.3">
      <c r="A2059" s="66">
        <v>12034900</v>
      </c>
      <c r="B2059" s="61" t="s">
        <v>5068</v>
      </c>
      <c r="C2059" s="68"/>
      <c r="D2059" s="63" t="s">
        <v>7921</v>
      </c>
      <c r="E2059" s="62">
        <v>3</v>
      </c>
    </row>
    <row r="2060" spans="1:5" ht="14.4" x14ac:dyDescent="0.3">
      <c r="A2060" s="66">
        <v>12034999</v>
      </c>
      <c r="B2060" s="61" t="s">
        <v>5069</v>
      </c>
      <c r="C2060" s="68"/>
      <c r="D2060" s="63" t="s">
        <v>7921</v>
      </c>
      <c r="E2060" s="62">
        <v>3</v>
      </c>
    </row>
    <row r="2061" spans="1:5" ht="14.4" x14ac:dyDescent="0.3">
      <c r="A2061" s="66">
        <v>12037900</v>
      </c>
      <c r="B2061" s="61" t="s">
        <v>5070</v>
      </c>
      <c r="C2061" s="68"/>
      <c r="D2061" s="63" t="s">
        <v>7921</v>
      </c>
      <c r="E2061" s="62">
        <v>3</v>
      </c>
    </row>
    <row r="2062" spans="1:5" ht="14.4" x14ac:dyDescent="0.3">
      <c r="A2062" s="66">
        <v>12037999</v>
      </c>
      <c r="B2062" s="61" t="s">
        <v>5071</v>
      </c>
      <c r="C2062" s="68"/>
      <c r="D2062" s="63" t="s">
        <v>7921</v>
      </c>
      <c r="E2062" s="62">
        <v>3</v>
      </c>
    </row>
    <row r="2063" spans="1:5" ht="14.4" x14ac:dyDescent="0.3">
      <c r="A2063" s="66">
        <v>12038001</v>
      </c>
      <c r="B2063" s="61" t="s">
        <v>1340</v>
      </c>
      <c r="C2063" s="68"/>
      <c r="D2063" s="63" t="s">
        <v>7921</v>
      </c>
      <c r="E2063" s="62">
        <v>3</v>
      </c>
    </row>
    <row r="2064" spans="1:5" ht="14.4" x14ac:dyDescent="0.3">
      <c r="A2064" s="66">
        <v>12039900</v>
      </c>
      <c r="B2064" s="61" t="s">
        <v>5072</v>
      </c>
      <c r="C2064" s="68"/>
      <c r="D2064" s="63" t="s">
        <v>7921</v>
      </c>
      <c r="E2064" s="62">
        <v>3</v>
      </c>
    </row>
    <row r="2065" spans="1:5" ht="14.4" x14ac:dyDescent="0.3">
      <c r="A2065" s="66">
        <v>12039999</v>
      </c>
      <c r="B2065" s="61" t="s">
        <v>5073</v>
      </c>
      <c r="C2065" s="68"/>
      <c r="D2065" s="63" t="s">
        <v>7921</v>
      </c>
      <c r="E2065" s="62">
        <v>3</v>
      </c>
    </row>
    <row r="2066" spans="1:5" ht="14.4" x14ac:dyDescent="0.3">
      <c r="A2066" s="66">
        <v>13001001</v>
      </c>
      <c r="B2066" s="61" t="s">
        <v>5074</v>
      </c>
      <c r="C2066" s="68"/>
      <c r="D2066" s="63" t="s">
        <v>7921</v>
      </c>
      <c r="E2066" s="62">
        <v>3</v>
      </c>
    </row>
    <row r="2067" spans="1:5" ht="14.4" x14ac:dyDescent="0.3">
      <c r="A2067" s="66">
        <v>13001002</v>
      </c>
      <c r="B2067" s="61" t="s">
        <v>5075</v>
      </c>
      <c r="C2067" s="68"/>
      <c r="D2067" s="63" t="s">
        <v>7921</v>
      </c>
      <c r="E2067" s="62">
        <v>3</v>
      </c>
    </row>
    <row r="2068" spans="1:5" ht="14.4" x14ac:dyDescent="0.3">
      <c r="A2068" s="66">
        <v>13002010</v>
      </c>
      <c r="B2068" s="61" t="s">
        <v>5076</v>
      </c>
      <c r="C2068" s="68"/>
      <c r="D2068" s="63" t="s">
        <v>7921</v>
      </c>
      <c r="E2068" s="62">
        <v>3</v>
      </c>
    </row>
    <row r="2069" spans="1:5" ht="14.4" x14ac:dyDescent="0.3">
      <c r="A2069" s="66">
        <v>13002011</v>
      </c>
      <c r="B2069" s="61" t="s">
        <v>5077</v>
      </c>
      <c r="C2069" s="68"/>
      <c r="D2069" s="63" t="s">
        <v>7921</v>
      </c>
      <c r="E2069" s="62">
        <v>3</v>
      </c>
    </row>
    <row r="2070" spans="1:5" ht="14.4" x14ac:dyDescent="0.3">
      <c r="A2070" s="66">
        <v>13002012</v>
      </c>
      <c r="B2070" s="61" t="s">
        <v>5078</v>
      </c>
      <c r="C2070" s="68"/>
      <c r="D2070" s="63" t="s">
        <v>7921</v>
      </c>
      <c r="E2070" s="62">
        <v>3</v>
      </c>
    </row>
    <row r="2071" spans="1:5" ht="14.4" x14ac:dyDescent="0.3">
      <c r="A2071" s="66">
        <v>13002013</v>
      </c>
      <c r="B2071" s="61" t="s">
        <v>5079</v>
      </c>
      <c r="C2071" s="68"/>
      <c r="D2071" s="63" t="s">
        <v>7921</v>
      </c>
      <c r="E2071" s="62">
        <v>3</v>
      </c>
    </row>
    <row r="2072" spans="1:5" ht="14.4" x14ac:dyDescent="0.3">
      <c r="A2072" s="66">
        <v>13002014</v>
      </c>
      <c r="B2072" s="61" t="s">
        <v>5080</v>
      </c>
      <c r="C2072" s="68"/>
      <c r="D2072" s="63" t="s">
        <v>7921</v>
      </c>
      <c r="E2072" s="62">
        <v>3</v>
      </c>
    </row>
    <row r="2073" spans="1:5" ht="14.4" x14ac:dyDescent="0.3">
      <c r="A2073" s="66">
        <v>13002015</v>
      </c>
      <c r="B2073" s="61" t="s">
        <v>5081</v>
      </c>
      <c r="C2073" s="68"/>
      <c r="D2073" s="63" t="s">
        <v>7921</v>
      </c>
      <c r="E2073" s="62">
        <v>3</v>
      </c>
    </row>
    <row r="2074" spans="1:5" ht="14.4" x14ac:dyDescent="0.3">
      <c r="A2074" s="66">
        <v>13002016</v>
      </c>
      <c r="B2074" s="61" t="s">
        <v>5082</v>
      </c>
      <c r="C2074" s="68"/>
      <c r="D2074" s="63" t="s">
        <v>7921</v>
      </c>
      <c r="E2074" s="62">
        <v>3</v>
      </c>
    </row>
    <row r="2075" spans="1:5" ht="14.4" x14ac:dyDescent="0.3">
      <c r="A2075" s="66">
        <v>13002017</v>
      </c>
      <c r="B2075" s="61" t="s">
        <v>5083</v>
      </c>
      <c r="C2075" s="68"/>
      <c r="D2075" s="63" t="s">
        <v>7921</v>
      </c>
      <c r="E2075" s="62">
        <v>3</v>
      </c>
    </row>
    <row r="2076" spans="1:5" ht="14.4" x14ac:dyDescent="0.3">
      <c r="A2076" s="66">
        <v>13002018</v>
      </c>
      <c r="B2076" s="61" t="s">
        <v>5084</v>
      </c>
      <c r="C2076" s="68"/>
      <c r="D2076" s="63" t="s">
        <v>7921</v>
      </c>
      <c r="E2076" s="62">
        <v>3</v>
      </c>
    </row>
    <row r="2077" spans="1:5" ht="14.4" x14ac:dyDescent="0.3">
      <c r="A2077" s="66">
        <v>13002019</v>
      </c>
      <c r="B2077" s="61" t="s">
        <v>5085</v>
      </c>
      <c r="C2077" s="68"/>
      <c r="D2077" s="63" t="s">
        <v>7921</v>
      </c>
      <c r="E2077" s="62">
        <v>3</v>
      </c>
    </row>
    <row r="2078" spans="1:5" ht="14.4" x14ac:dyDescent="0.3">
      <c r="A2078" s="66">
        <v>13002020</v>
      </c>
      <c r="B2078" s="61" t="s">
        <v>5086</v>
      </c>
      <c r="C2078" s="68"/>
      <c r="D2078" s="63" t="s">
        <v>7921</v>
      </c>
      <c r="E2078" s="62">
        <v>3</v>
      </c>
    </row>
    <row r="2079" spans="1:5" ht="14.4" x14ac:dyDescent="0.3">
      <c r="A2079" s="66">
        <v>13002021</v>
      </c>
      <c r="B2079" s="61" t="s">
        <v>5087</v>
      </c>
      <c r="C2079" s="68"/>
      <c r="D2079" s="63" t="s">
        <v>7921</v>
      </c>
      <c r="E2079" s="62">
        <v>3</v>
      </c>
    </row>
    <row r="2080" spans="1:5" ht="14.4" x14ac:dyDescent="0.3">
      <c r="A2080" s="66">
        <v>13002900</v>
      </c>
      <c r="B2080" s="61" t="s">
        <v>5088</v>
      </c>
      <c r="C2080" s="68"/>
      <c r="D2080" s="63" t="s">
        <v>7921</v>
      </c>
      <c r="E2080" s="62">
        <v>3</v>
      </c>
    </row>
    <row r="2081" spans="1:5" ht="14.4" x14ac:dyDescent="0.3">
      <c r="A2081" s="66">
        <v>13002999</v>
      </c>
      <c r="B2081" s="61" t="s">
        <v>5089</v>
      </c>
      <c r="C2081" s="68"/>
      <c r="D2081" s="63" t="s">
        <v>7921</v>
      </c>
      <c r="E2081" s="62">
        <v>3</v>
      </c>
    </row>
    <row r="2082" spans="1:5" ht="14.4" x14ac:dyDescent="0.3">
      <c r="A2082" s="66">
        <v>13003001</v>
      </c>
      <c r="B2082" s="61" t="s">
        <v>5090</v>
      </c>
      <c r="C2082" s="68"/>
      <c r="D2082" s="63" t="s">
        <v>7921</v>
      </c>
      <c r="E2082" s="62">
        <v>3</v>
      </c>
    </row>
    <row r="2083" spans="1:5" ht="14.4" x14ac:dyDescent="0.3">
      <c r="A2083" s="66">
        <v>13003002</v>
      </c>
      <c r="B2083" s="61" t="s">
        <v>5091</v>
      </c>
      <c r="C2083" s="68"/>
      <c r="D2083" s="63" t="s">
        <v>7921</v>
      </c>
      <c r="E2083" s="62">
        <v>3</v>
      </c>
    </row>
    <row r="2084" spans="1:5" ht="14.4" x14ac:dyDescent="0.3">
      <c r="A2084" s="66">
        <v>13004001</v>
      </c>
      <c r="B2084" s="61" t="s">
        <v>5092</v>
      </c>
      <c r="C2084" s="68"/>
      <c r="D2084" s="63" t="s">
        <v>7921</v>
      </c>
      <c r="E2084" s="62">
        <v>3</v>
      </c>
    </row>
    <row r="2085" spans="1:5" ht="14.4" x14ac:dyDescent="0.3">
      <c r="A2085" s="66">
        <v>13004002</v>
      </c>
      <c r="B2085" s="61" t="s">
        <v>5093</v>
      </c>
      <c r="C2085" s="68"/>
      <c r="D2085" s="63" t="s">
        <v>7921</v>
      </c>
      <c r="E2085" s="62">
        <v>3</v>
      </c>
    </row>
    <row r="2086" spans="1:5" ht="14.4" x14ac:dyDescent="0.3">
      <c r="A2086" s="66">
        <v>13004003</v>
      </c>
      <c r="B2086" s="61" t="s">
        <v>5094</v>
      </c>
      <c r="C2086" s="68"/>
      <c r="D2086" s="63" t="s">
        <v>7921</v>
      </c>
      <c r="E2086" s="62">
        <v>3</v>
      </c>
    </row>
    <row r="2087" spans="1:5" ht="14.4" x14ac:dyDescent="0.3">
      <c r="A2087" s="66">
        <v>13004004</v>
      </c>
      <c r="B2087" s="61" t="s">
        <v>5095</v>
      </c>
      <c r="C2087" s="68"/>
      <c r="D2087" s="63" t="s">
        <v>7921</v>
      </c>
      <c r="E2087" s="62">
        <v>3</v>
      </c>
    </row>
    <row r="2088" spans="1:5" ht="14.4" x14ac:dyDescent="0.3">
      <c r="A2088" s="66">
        <v>13004005</v>
      </c>
      <c r="B2088" s="61" t="s">
        <v>5096</v>
      </c>
      <c r="C2088" s="68"/>
      <c r="D2088" s="63" t="s">
        <v>7921</v>
      </c>
      <c r="E2088" s="62">
        <v>3</v>
      </c>
    </row>
    <row r="2089" spans="1:5" ht="14.4" x14ac:dyDescent="0.3">
      <c r="A2089" s="66">
        <v>13004006</v>
      </c>
      <c r="B2089" s="61" t="s">
        <v>5097</v>
      </c>
      <c r="C2089" s="68"/>
      <c r="D2089" s="63" t="s">
        <v>7921</v>
      </c>
      <c r="E2089" s="62">
        <v>3</v>
      </c>
    </row>
    <row r="2090" spans="1:5" ht="14.4" x14ac:dyDescent="0.3">
      <c r="A2090" s="66">
        <v>13004007</v>
      </c>
      <c r="B2090" s="61" t="s">
        <v>5098</v>
      </c>
      <c r="C2090" s="68"/>
      <c r="D2090" s="63" t="s">
        <v>7921</v>
      </c>
      <c r="E2090" s="62">
        <v>3</v>
      </c>
    </row>
    <row r="2091" spans="1:5" ht="14.4" x14ac:dyDescent="0.3">
      <c r="A2091" s="66">
        <v>13004008</v>
      </c>
      <c r="B2091" s="61" t="s">
        <v>5099</v>
      </c>
      <c r="C2091" s="68"/>
      <c r="D2091" s="63" t="s">
        <v>7921</v>
      </c>
      <c r="E2091" s="62">
        <v>3</v>
      </c>
    </row>
    <row r="2092" spans="1:5" ht="14.4" x14ac:dyDescent="0.3">
      <c r="A2092" s="66">
        <v>13004009</v>
      </c>
      <c r="B2092" s="61" t="s">
        <v>5100</v>
      </c>
      <c r="C2092" s="68"/>
      <c r="D2092" s="63" t="s">
        <v>7921</v>
      </c>
      <c r="E2092" s="62">
        <v>3</v>
      </c>
    </row>
    <row r="2093" spans="1:5" ht="14.4" x14ac:dyDescent="0.3">
      <c r="A2093" s="66">
        <v>13004010</v>
      </c>
      <c r="B2093" s="61" t="s">
        <v>5101</v>
      </c>
      <c r="C2093" s="68"/>
      <c r="D2093" s="63" t="s">
        <v>7921</v>
      </c>
      <c r="E2093" s="62">
        <v>3</v>
      </c>
    </row>
    <row r="2094" spans="1:5" ht="14.4" x14ac:dyDescent="0.3">
      <c r="A2094" s="66">
        <v>13004011</v>
      </c>
      <c r="B2094" s="61" t="s">
        <v>5102</v>
      </c>
      <c r="C2094" s="68"/>
      <c r="D2094" s="63" t="s">
        <v>7921</v>
      </c>
      <c r="E2094" s="62">
        <v>3</v>
      </c>
    </row>
    <row r="2095" spans="1:5" ht="14.4" x14ac:dyDescent="0.3">
      <c r="A2095" s="66">
        <v>13004012</v>
      </c>
      <c r="B2095" s="61" t="s">
        <v>5103</v>
      </c>
      <c r="C2095" s="68"/>
      <c r="D2095" s="63" t="s">
        <v>7921</v>
      </c>
      <c r="E2095" s="62">
        <v>3</v>
      </c>
    </row>
    <row r="2096" spans="1:5" ht="14.4" x14ac:dyDescent="0.3">
      <c r="A2096" s="66">
        <v>13004013</v>
      </c>
      <c r="B2096" s="61" t="s">
        <v>5104</v>
      </c>
      <c r="C2096" s="68"/>
      <c r="D2096" s="63" t="s">
        <v>7921</v>
      </c>
      <c r="E2096" s="62">
        <v>3</v>
      </c>
    </row>
    <row r="2097" spans="1:5" ht="14.4" x14ac:dyDescent="0.3">
      <c r="A2097" s="66">
        <v>13004014</v>
      </c>
      <c r="B2097" s="61" t="s">
        <v>5105</v>
      </c>
      <c r="C2097" s="68"/>
      <c r="D2097" s="63" t="s">
        <v>7921</v>
      </c>
      <c r="E2097" s="62">
        <v>3</v>
      </c>
    </row>
    <row r="2098" spans="1:5" ht="14.4" x14ac:dyDescent="0.3">
      <c r="A2098" s="66">
        <v>13004020</v>
      </c>
      <c r="B2098" s="61" t="s">
        <v>5106</v>
      </c>
      <c r="C2098" s="68"/>
      <c r="D2098" s="63" t="s">
        <v>7921</v>
      </c>
      <c r="E2098" s="62">
        <v>3</v>
      </c>
    </row>
    <row r="2099" spans="1:5" ht="14.4" x14ac:dyDescent="0.3">
      <c r="A2099" s="66">
        <v>13004021</v>
      </c>
      <c r="B2099" s="61" t="s">
        <v>5107</v>
      </c>
      <c r="C2099" s="68"/>
      <c r="D2099" s="63" t="s">
        <v>7921</v>
      </c>
      <c r="E2099" s="62">
        <v>3</v>
      </c>
    </row>
    <row r="2100" spans="1:5" ht="14.4" x14ac:dyDescent="0.3">
      <c r="A2100" s="66">
        <v>13004022</v>
      </c>
      <c r="B2100" s="61" t="s">
        <v>5108</v>
      </c>
      <c r="C2100" s="68"/>
      <c r="D2100" s="63" t="s">
        <v>7921</v>
      </c>
      <c r="E2100" s="62">
        <v>3</v>
      </c>
    </row>
    <row r="2101" spans="1:5" ht="14.4" x14ac:dyDescent="0.3">
      <c r="A2101" s="66">
        <v>13004023</v>
      </c>
      <c r="B2101" s="61" t="s">
        <v>5109</v>
      </c>
      <c r="C2101" s="68"/>
      <c r="D2101" s="63" t="s">
        <v>7921</v>
      </c>
      <c r="E2101" s="62">
        <v>3</v>
      </c>
    </row>
    <row r="2102" spans="1:5" ht="14.4" x14ac:dyDescent="0.3">
      <c r="A2102" s="66">
        <v>13004900</v>
      </c>
      <c r="B2102" s="61" t="s">
        <v>5110</v>
      </c>
      <c r="C2102" s="68"/>
      <c r="D2102" s="63" t="s">
        <v>7921</v>
      </c>
      <c r="E2102" s="62">
        <v>3</v>
      </c>
    </row>
    <row r="2103" spans="1:5" ht="14.4" x14ac:dyDescent="0.3">
      <c r="A2103" s="66">
        <v>13004999</v>
      </c>
      <c r="B2103" s="61" t="s">
        <v>5111</v>
      </c>
      <c r="C2103" s="68"/>
      <c r="D2103" s="63" t="s">
        <v>7921</v>
      </c>
      <c r="E2103" s="62">
        <v>3</v>
      </c>
    </row>
    <row r="2104" spans="1:5" ht="14.4" x14ac:dyDescent="0.3">
      <c r="A2104" s="66">
        <v>13005001</v>
      </c>
      <c r="B2104" s="61" t="s">
        <v>5112</v>
      </c>
      <c r="C2104" s="68"/>
      <c r="D2104" s="63" t="s">
        <v>7921</v>
      </c>
      <c r="E2104" s="62">
        <v>3</v>
      </c>
    </row>
    <row r="2105" spans="1:5" ht="14.4" x14ac:dyDescent="0.3">
      <c r="A2105" s="66">
        <v>13005002</v>
      </c>
      <c r="B2105" s="61" t="s">
        <v>5113</v>
      </c>
      <c r="C2105" s="68"/>
      <c r="D2105" s="63" t="s">
        <v>7921</v>
      </c>
      <c r="E2105" s="62">
        <v>3</v>
      </c>
    </row>
    <row r="2106" spans="1:5" ht="14.4" x14ac:dyDescent="0.3">
      <c r="A2106" s="66">
        <v>13006001</v>
      </c>
      <c r="B2106" s="61" t="s">
        <v>5114</v>
      </c>
      <c r="C2106" s="68"/>
      <c r="D2106" s="63" t="s">
        <v>7921</v>
      </c>
      <c r="E2106" s="62">
        <v>3</v>
      </c>
    </row>
    <row r="2107" spans="1:5" ht="14.4" x14ac:dyDescent="0.3">
      <c r="A2107" s="66">
        <v>13006002</v>
      </c>
      <c r="B2107" s="61" t="s">
        <v>5115</v>
      </c>
      <c r="C2107" s="68"/>
      <c r="D2107" s="63" t="s">
        <v>7921</v>
      </c>
      <c r="E2107" s="62">
        <v>3</v>
      </c>
    </row>
    <row r="2108" spans="1:5" ht="14.4" x14ac:dyDescent="0.3">
      <c r="A2108" s="66">
        <v>13006003</v>
      </c>
      <c r="B2108" s="61" t="s">
        <v>5116</v>
      </c>
      <c r="C2108" s="68"/>
      <c r="D2108" s="63" t="s">
        <v>7921</v>
      </c>
      <c r="E2108" s="62">
        <v>3</v>
      </c>
    </row>
    <row r="2109" spans="1:5" ht="14.4" x14ac:dyDescent="0.3">
      <c r="A2109" s="66">
        <v>13006004</v>
      </c>
      <c r="B2109" s="61" t="s">
        <v>5117</v>
      </c>
      <c r="C2109" s="68"/>
      <c r="D2109" s="63" t="s">
        <v>7921</v>
      </c>
      <c r="E2109" s="62">
        <v>3</v>
      </c>
    </row>
    <row r="2110" spans="1:5" ht="14.4" x14ac:dyDescent="0.3">
      <c r="A2110" s="66">
        <v>13006005</v>
      </c>
      <c r="B2110" s="61" t="s">
        <v>5118</v>
      </c>
      <c r="C2110" s="68"/>
      <c r="D2110" s="63" t="s">
        <v>7921</v>
      </c>
      <c r="E2110" s="62">
        <v>3</v>
      </c>
    </row>
    <row r="2111" spans="1:5" ht="14.4" x14ac:dyDescent="0.3">
      <c r="A2111" s="66">
        <v>13006006</v>
      </c>
      <c r="B2111" s="61" t="s">
        <v>5119</v>
      </c>
      <c r="C2111" s="68"/>
      <c r="D2111" s="63" t="s">
        <v>7921</v>
      </c>
      <c r="E2111" s="62">
        <v>3</v>
      </c>
    </row>
    <row r="2112" spans="1:5" ht="14.4" x14ac:dyDescent="0.3">
      <c r="A2112" s="66">
        <v>13006007</v>
      </c>
      <c r="B2112" s="61" t="s">
        <v>5120</v>
      </c>
      <c r="C2112" s="68"/>
      <c r="D2112" s="63" t="s">
        <v>7921</v>
      </c>
      <c r="E2112" s="62">
        <v>3</v>
      </c>
    </row>
    <row r="2113" spans="1:5" ht="14.4" x14ac:dyDescent="0.3">
      <c r="A2113" s="66">
        <v>13006008</v>
      </c>
      <c r="B2113" s="61" t="s">
        <v>5121</v>
      </c>
      <c r="C2113" s="68"/>
      <c r="D2113" s="63" t="s">
        <v>7921</v>
      </c>
      <c r="E2113" s="62">
        <v>3</v>
      </c>
    </row>
    <row r="2114" spans="1:5" ht="14.4" x14ac:dyDescent="0.3">
      <c r="A2114" s="66">
        <v>13006009</v>
      </c>
      <c r="B2114" s="61" t="s">
        <v>5122</v>
      </c>
      <c r="C2114" s="68"/>
      <c r="D2114" s="63" t="s">
        <v>7921</v>
      </c>
      <c r="E2114" s="62">
        <v>3</v>
      </c>
    </row>
    <row r="2115" spans="1:5" ht="14.4" x14ac:dyDescent="0.3">
      <c r="A2115" s="66">
        <v>13006010</v>
      </c>
      <c r="B2115" s="61" t="s">
        <v>5123</v>
      </c>
      <c r="C2115" s="68"/>
      <c r="D2115" s="63" t="s">
        <v>7921</v>
      </c>
      <c r="E2115" s="62">
        <v>3</v>
      </c>
    </row>
    <row r="2116" spans="1:5" ht="14.4" x14ac:dyDescent="0.3">
      <c r="A2116" s="66">
        <v>13006011</v>
      </c>
      <c r="B2116" s="61" t="s">
        <v>5124</v>
      </c>
      <c r="C2116" s="68"/>
      <c r="D2116" s="63" t="s">
        <v>7921</v>
      </c>
      <c r="E2116" s="62">
        <v>3</v>
      </c>
    </row>
    <row r="2117" spans="1:5" ht="14.4" x14ac:dyDescent="0.3">
      <c r="A2117" s="66">
        <v>13006012</v>
      </c>
      <c r="B2117" s="61" t="s">
        <v>5125</v>
      </c>
      <c r="C2117" s="68"/>
      <c r="D2117" s="63" t="s">
        <v>7921</v>
      </c>
      <c r="E2117" s="62">
        <v>3</v>
      </c>
    </row>
    <row r="2118" spans="1:5" ht="14.4" x14ac:dyDescent="0.3">
      <c r="A2118" s="66">
        <v>13006013</v>
      </c>
      <c r="B2118" s="61" t="s">
        <v>5126</v>
      </c>
      <c r="C2118" s="68"/>
      <c r="D2118" s="63" t="s">
        <v>7921</v>
      </c>
      <c r="E2118" s="62">
        <v>3</v>
      </c>
    </row>
    <row r="2119" spans="1:5" ht="14.4" x14ac:dyDescent="0.3">
      <c r="A2119" s="66">
        <v>13006014</v>
      </c>
      <c r="B2119" s="61" t="s">
        <v>5127</v>
      </c>
      <c r="C2119" s="68"/>
      <c r="D2119" s="63" t="s">
        <v>7921</v>
      </c>
      <c r="E2119" s="62">
        <v>3</v>
      </c>
    </row>
    <row r="2120" spans="1:5" ht="14.4" x14ac:dyDescent="0.3">
      <c r="A2120" s="66">
        <v>13006020</v>
      </c>
      <c r="B2120" s="61" t="s">
        <v>5128</v>
      </c>
      <c r="C2120" s="68"/>
      <c r="D2120" s="63" t="s">
        <v>7921</v>
      </c>
      <c r="E2120" s="62">
        <v>3</v>
      </c>
    </row>
    <row r="2121" spans="1:5" ht="14.4" x14ac:dyDescent="0.3">
      <c r="A2121" s="66">
        <v>13006021</v>
      </c>
      <c r="B2121" s="61" t="s">
        <v>5129</v>
      </c>
      <c r="C2121" s="68"/>
      <c r="D2121" s="63" t="s">
        <v>7921</v>
      </c>
      <c r="E2121" s="62">
        <v>3</v>
      </c>
    </row>
    <row r="2122" spans="1:5" ht="14.4" x14ac:dyDescent="0.3">
      <c r="A2122" s="66">
        <v>13006022</v>
      </c>
      <c r="B2122" s="61" t="s">
        <v>5130</v>
      </c>
      <c r="C2122" s="68"/>
      <c r="D2122" s="63" t="s">
        <v>7921</v>
      </c>
      <c r="E2122" s="62">
        <v>3</v>
      </c>
    </row>
    <row r="2123" spans="1:5" ht="14.4" x14ac:dyDescent="0.3">
      <c r="A2123" s="66">
        <v>13006023</v>
      </c>
      <c r="B2123" s="61" t="s">
        <v>5131</v>
      </c>
      <c r="C2123" s="68"/>
      <c r="D2123" s="63" t="s">
        <v>7921</v>
      </c>
      <c r="E2123" s="62">
        <v>3</v>
      </c>
    </row>
    <row r="2124" spans="1:5" ht="14.4" x14ac:dyDescent="0.3">
      <c r="A2124" s="66">
        <v>13006900</v>
      </c>
      <c r="B2124" s="61" t="s">
        <v>5132</v>
      </c>
      <c r="C2124" s="68"/>
      <c r="D2124" s="63" t="s">
        <v>7921</v>
      </c>
      <c r="E2124" s="62">
        <v>3</v>
      </c>
    </row>
    <row r="2125" spans="1:5" ht="14.4" x14ac:dyDescent="0.3">
      <c r="A2125" s="66">
        <v>13006999</v>
      </c>
      <c r="B2125" s="61" t="s">
        <v>5133</v>
      </c>
      <c r="C2125" s="68"/>
      <c r="D2125" s="63" t="s">
        <v>7921</v>
      </c>
      <c r="E2125" s="62">
        <v>3</v>
      </c>
    </row>
    <row r="2126" spans="1:5" ht="14.4" x14ac:dyDescent="0.3">
      <c r="A2126" s="66">
        <v>13007001</v>
      </c>
      <c r="B2126" s="61" t="s">
        <v>5134</v>
      </c>
      <c r="C2126" s="68"/>
      <c r="D2126" s="63" t="s">
        <v>7921</v>
      </c>
      <c r="E2126" s="62">
        <v>3</v>
      </c>
    </row>
    <row r="2127" spans="1:5" ht="14.4" x14ac:dyDescent="0.3">
      <c r="A2127" s="66">
        <v>13007002</v>
      </c>
      <c r="B2127" s="61" t="s">
        <v>5135</v>
      </c>
      <c r="C2127" s="68"/>
      <c r="D2127" s="63" t="s">
        <v>7921</v>
      </c>
      <c r="E2127" s="62">
        <v>3</v>
      </c>
    </row>
    <row r="2128" spans="1:5" ht="14.4" x14ac:dyDescent="0.3">
      <c r="A2128" s="66">
        <v>13007003</v>
      </c>
      <c r="B2128" s="61" t="s">
        <v>5136</v>
      </c>
      <c r="C2128" s="68"/>
      <c r="D2128" s="63" t="s">
        <v>7921</v>
      </c>
      <c r="E2128" s="62">
        <v>3</v>
      </c>
    </row>
    <row r="2129" spans="1:5" ht="14.4" x14ac:dyDescent="0.3">
      <c r="A2129" s="66">
        <v>13007004</v>
      </c>
      <c r="B2129" s="61" t="s">
        <v>5137</v>
      </c>
      <c r="C2129" s="68"/>
      <c r="D2129" s="63" t="s">
        <v>7921</v>
      </c>
      <c r="E2129" s="62">
        <v>3</v>
      </c>
    </row>
    <row r="2130" spans="1:5" ht="14.4" x14ac:dyDescent="0.3">
      <c r="A2130" s="66">
        <v>13007005</v>
      </c>
      <c r="B2130" s="61" t="s">
        <v>222</v>
      </c>
      <c r="C2130" s="68"/>
      <c r="D2130" s="63" t="s">
        <v>7921</v>
      </c>
      <c r="E2130" s="62">
        <v>3</v>
      </c>
    </row>
    <row r="2131" spans="1:5" ht="14.4" x14ac:dyDescent="0.3">
      <c r="A2131" s="66">
        <v>13007006</v>
      </c>
      <c r="B2131" s="61" t="s">
        <v>226</v>
      </c>
      <c r="C2131" s="68"/>
      <c r="D2131" s="63" t="s">
        <v>7921</v>
      </c>
      <c r="E2131" s="62">
        <v>3</v>
      </c>
    </row>
    <row r="2132" spans="1:5" ht="14.4" x14ac:dyDescent="0.3">
      <c r="A2132" s="66">
        <v>13007007</v>
      </c>
      <c r="B2132" s="61" t="s">
        <v>223</v>
      </c>
      <c r="C2132" s="68"/>
      <c r="D2132" s="63" t="s">
        <v>7921</v>
      </c>
      <c r="E2132" s="62">
        <v>3</v>
      </c>
    </row>
    <row r="2133" spans="1:5" ht="14.4" x14ac:dyDescent="0.3">
      <c r="A2133" s="66">
        <v>13007008</v>
      </c>
      <c r="B2133" s="61" t="s">
        <v>224</v>
      </c>
      <c r="C2133" s="68"/>
      <c r="D2133" s="63" t="s">
        <v>7921</v>
      </c>
      <c r="E2133" s="62">
        <v>3</v>
      </c>
    </row>
    <row r="2134" spans="1:5" ht="14.4" x14ac:dyDescent="0.3">
      <c r="A2134" s="66">
        <v>13007009</v>
      </c>
      <c r="B2134" s="61" t="s">
        <v>225</v>
      </c>
      <c r="C2134" s="68"/>
      <c r="D2134" s="63" t="s">
        <v>7921</v>
      </c>
      <c r="E2134" s="62">
        <v>3</v>
      </c>
    </row>
    <row r="2135" spans="1:5" ht="14.4" x14ac:dyDescent="0.3">
      <c r="A2135" s="66">
        <v>13007020</v>
      </c>
      <c r="B2135" s="61" t="s">
        <v>5138</v>
      </c>
      <c r="C2135" s="68"/>
      <c r="D2135" s="63" t="s">
        <v>7921</v>
      </c>
      <c r="E2135" s="62">
        <v>3</v>
      </c>
    </row>
    <row r="2136" spans="1:5" ht="14.4" x14ac:dyDescent="0.3">
      <c r="A2136" s="66">
        <v>13007999</v>
      </c>
      <c r="B2136" s="61" t="s">
        <v>5139</v>
      </c>
      <c r="C2136" s="68"/>
      <c r="D2136" s="63" t="s">
        <v>7921</v>
      </c>
      <c r="E2136" s="62">
        <v>3</v>
      </c>
    </row>
    <row r="2137" spans="1:5" ht="14.4" x14ac:dyDescent="0.3">
      <c r="A2137" s="66">
        <v>13008900</v>
      </c>
      <c r="B2137" s="61" t="s">
        <v>5140</v>
      </c>
      <c r="C2137" s="68"/>
      <c r="D2137" s="63" t="s">
        <v>7921</v>
      </c>
      <c r="E2137" s="62">
        <v>3</v>
      </c>
    </row>
    <row r="2138" spans="1:5" ht="14.4" x14ac:dyDescent="0.3">
      <c r="A2138" s="66">
        <v>13008999</v>
      </c>
      <c r="B2138" s="61" t="s">
        <v>5141</v>
      </c>
      <c r="C2138" s="68"/>
      <c r="D2138" s="63" t="s">
        <v>7921</v>
      </c>
      <c r="E2138" s="62">
        <v>3</v>
      </c>
    </row>
    <row r="2139" spans="1:5" ht="14.4" x14ac:dyDescent="0.3">
      <c r="A2139" s="66">
        <v>13009001</v>
      </c>
      <c r="B2139" s="61" t="s">
        <v>5142</v>
      </c>
      <c r="C2139" s="68"/>
      <c r="D2139" s="63" t="s">
        <v>7921</v>
      </c>
      <c r="E2139" s="62">
        <v>3</v>
      </c>
    </row>
    <row r="2140" spans="1:5" ht="14.4" x14ac:dyDescent="0.3">
      <c r="A2140" s="66">
        <v>13009002</v>
      </c>
      <c r="B2140" s="61" t="s">
        <v>5143</v>
      </c>
      <c r="C2140" s="68"/>
      <c r="D2140" s="63" t="s">
        <v>7921</v>
      </c>
      <c r="E2140" s="62">
        <v>3</v>
      </c>
    </row>
    <row r="2141" spans="1:5" ht="14.4" x14ac:dyDescent="0.3">
      <c r="A2141" s="66">
        <v>13009005</v>
      </c>
      <c r="B2141" s="61" t="s">
        <v>5144</v>
      </c>
      <c r="C2141" s="68"/>
      <c r="D2141" s="63" t="s">
        <v>7921</v>
      </c>
      <c r="E2141" s="62">
        <v>3</v>
      </c>
    </row>
    <row r="2142" spans="1:5" ht="14.4" x14ac:dyDescent="0.3">
      <c r="A2142" s="66">
        <v>13009006</v>
      </c>
      <c r="B2142" s="61" t="s">
        <v>5145</v>
      </c>
      <c r="C2142" s="68"/>
      <c r="D2142" s="63" t="s">
        <v>7921</v>
      </c>
      <c r="E2142" s="62">
        <v>3</v>
      </c>
    </row>
    <row r="2143" spans="1:5" ht="14.4" x14ac:dyDescent="0.3">
      <c r="A2143" s="66">
        <v>13009007</v>
      </c>
      <c r="B2143" s="61" t="s">
        <v>5146</v>
      </c>
      <c r="C2143" s="68"/>
      <c r="D2143" s="63" t="s">
        <v>7921</v>
      </c>
      <c r="E2143" s="62">
        <v>3</v>
      </c>
    </row>
    <row r="2144" spans="1:5" ht="14.4" x14ac:dyDescent="0.3">
      <c r="A2144" s="66">
        <v>13009008</v>
      </c>
      <c r="B2144" s="61" t="s">
        <v>5147</v>
      </c>
      <c r="C2144" s="68"/>
      <c r="D2144" s="63" t="s">
        <v>7921</v>
      </c>
      <c r="E2144" s="62">
        <v>3</v>
      </c>
    </row>
    <row r="2145" spans="1:5" ht="14.4" x14ac:dyDescent="0.3">
      <c r="A2145" s="66">
        <v>13009009</v>
      </c>
      <c r="B2145" s="61" t="s">
        <v>5148</v>
      </c>
      <c r="C2145" s="68"/>
      <c r="D2145" s="63" t="s">
        <v>7921</v>
      </c>
      <c r="E2145" s="62">
        <v>3</v>
      </c>
    </row>
    <row r="2146" spans="1:5" ht="14.4" x14ac:dyDescent="0.3">
      <c r="A2146" s="66">
        <v>13009010</v>
      </c>
      <c r="B2146" s="61" t="s">
        <v>5149</v>
      </c>
      <c r="C2146" s="68"/>
      <c r="D2146" s="63" t="s">
        <v>7921</v>
      </c>
      <c r="E2146" s="62">
        <v>3</v>
      </c>
    </row>
    <row r="2147" spans="1:5" ht="14.4" x14ac:dyDescent="0.3">
      <c r="A2147" s="66">
        <v>13009011</v>
      </c>
      <c r="B2147" s="61" t="s">
        <v>5150</v>
      </c>
      <c r="C2147" s="68"/>
      <c r="D2147" s="63" t="s">
        <v>7921</v>
      </c>
      <c r="E2147" s="62">
        <v>3</v>
      </c>
    </row>
    <row r="2148" spans="1:5" ht="14.4" x14ac:dyDescent="0.3">
      <c r="A2148" s="66">
        <v>13009012</v>
      </c>
      <c r="B2148" s="61" t="s">
        <v>5151</v>
      </c>
      <c r="C2148" s="68"/>
      <c r="D2148" s="63" t="s">
        <v>7921</v>
      </c>
      <c r="E2148" s="62">
        <v>3</v>
      </c>
    </row>
    <row r="2149" spans="1:5" ht="14.4" x14ac:dyDescent="0.3">
      <c r="A2149" s="66">
        <v>13009900</v>
      </c>
      <c r="B2149" s="61" t="s">
        <v>5152</v>
      </c>
      <c r="C2149" s="68"/>
      <c r="D2149" s="63" t="s">
        <v>7921</v>
      </c>
      <c r="E2149" s="62">
        <v>3</v>
      </c>
    </row>
    <row r="2150" spans="1:5" ht="14.4" x14ac:dyDescent="0.3">
      <c r="A2150" s="66">
        <v>13009999</v>
      </c>
      <c r="B2150" s="61" t="s">
        <v>5153</v>
      </c>
      <c r="C2150" s="68"/>
      <c r="D2150" s="63" t="s">
        <v>7921</v>
      </c>
      <c r="E2150" s="62">
        <v>3</v>
      </c>
    </row>
    <row r="2151" spans="1:5" ht="14.4" x14ac:dyDescent="0.3">
      <c r="A2151" s="66">
        <v>13010001</v>
      </c>
      <c r="B2151" s="61" t="s">
        <v>5154</v>
      </c>
      <c r="C2151" s="68"/>
      <c r="D2151" s="63" t="s">
        <v>7921</v>
      </c>
      <c r="E2151" s="62">
        <v>3</v>
      </c>
    </row>
    <row r="2152" spans="1:5" ht="14.4" x14ac:dyDescent="0.3">
      <c r="A2152" s="66">
        <v>13010002</v>
      </c>
      <c r="B2152" s="61" t="s">
        <v>5155</v>
      </c>
      <c r="C2152" s="68"/>
      <c r="D2152" s="63" t="s">
        <v>7921</v>
      </c>
      <c r="E2152" s="62">
        <v>3</v>
      </c>
    </row>
    <row r="2153" spans="1:5" ht="14.4" x14ac:dyDescent="0.3">
      <c r="A2153" s="66">
        <v>13010003</v>
      </c>
      <c r="B2153" s="61" t="s">
        <v>5156</v>
      </c>
      <c r="C2153" s="68"/>
      <c r="D2153" s="63" t="s">
        <v>7921</v>
      </c>
      <c r="E2153" s="62">
        <v>3</v>
      </c>
    </row>
    <row r="2154" spans="1:5" ht="14.4" x14ac:dyDescent="0.3">
      <c r="A2154" s="66">
        <v>13010004</v>
      </c>
      <c r="B2154" s="61" t="s">
        <v>5157</v>
      </c>
      <c r="C2154" s="68"/>
      <c r="D2154" s="63" t="s">
        <v>7921</v>
      </c>
      <c r="E2154" s="62">
        <v>3</v>
      </c>
    </row>
    <row r="2155" spans="1:5" ht="14.4" x14ac:dyDescent="0.3">
      <c r="A2155" s="66">
        <v>13010005</v>
      </c>
      <c r="B2155" s="61" t="s">
        <v>5158</v>
      </c>
      <c r="C2155" s="68"/>
      <c r="D2155" s="63" t="s">
        <v>7921</v>
      </c>
      <c r="E2155" s="62">
        <v>3</v>
      </c>
    </row>
    <row r="2156" spans="1:5" ht="14.4" x14ac:dyDescent="0.3">
      <c r="A2156" s="66">
        <v>13010006</v>
      </c>
      <c r="B2156" s="61" t="s">
        <v>5159</v>
      </c>
      <c r="C2156" s="68"/>
      <c r="D2156" s="63" t="s">
        <v>7921</v>
      </c>
      <c r="E2156" s="62">
        <v>3</v>
      </c>
    </row>
    <row r="2157" spans="1:5" ht="14.4" x14ac:dyDescent="0.3">
      <c r="A2157" s="66">
        <v>13010900</v>
      </c>
      <c r="B2157" s="61" t="s">
        <v>5160</v>
      </c>
      <c r="C2157" s="68"/>
      <c r="D2157" s="63" t="s">
        <v>7921</v>
      </c>
      <c r="E2157" s="62">
        <v>3</v>
      </c>
    </row>
    <row r="2158" spans="1:5" ht="14.4" x14ac:dyDescent="0.3">
      <c r="A2158" s="66">
        <v>13010999</v>
      </c>
      <c r="B2158" s="61" t="s">
        <v>5161</v>
      </c>
      <c r="C2158" s="68"/>
      <c r="D2158" s="63" t="s">
        <v>7921</v>
      </c>
      <c r="E2158" s="62">
        <v>3</v>
      </c>
    </row>
    <row r="2159" spans="1:5" ht="14.4" x14ac:dyDescent="0.3">
      <c r="A2159" s="66">
        <v>13011001</v>
      </c>
      <c r="B2159" s="61" t="s">
        <v>5162</v>
      </c>
      <c r="C2159" s="68"/>
      <c r="D2159" s="63" t="s">
        <v>7921</v>
      </c>
      <c r="E2159" s="62">
        <v>3</v>
      </c>
    </row>
    <row r="2160" spans="1:5" ht="14.4" x14ac:dyDescent="0.3">
      <c r="A2160" s="66">
        <v>13011002</v>
      </c>
      <c r="B2160" s="61" t="s">
        <v>5163</v>
      </c>
      <c r="C2160" s="68"/>
      <c r="D2160" s="63" t="s">
        <v>7921</v>
      </c>
      <c r="E2160" s="62">
        <v>3</v>
      </c>
    </row>
    <row r="2161" spans="1:5" ht="14.4" x14ac:dyDescent="0.3">
      <c r="A2161" s="66">
        <v>13011003</v>
      </c>
      <c r="B2161" s="61" t="s">
        <v>5164</v>
      </c>
      <c r="C2161" s="68"/>
      <c r="D2161" s="63" t="s">
        <v>7921</v>
      </c>
      <c r="E2161" s="62">
        <v>3</v>
      </c>
    </row>
    <row r="2162" spans="1:5" ht="14.4" x14ac:dyDescent="0.3">
      <c r="A2162" s="66">
        <v>13011004</v>
      </c>
      <c r="B2162" s="61" t="s">
        <v>5165</v>
      </c>
      <c r="C2162" s="68"/>
      <c r="D2162" s="63" t="s">
        <v>7921</v>
      </c>
      <c r="E2162" s="62">
        <v>3</v>
      </c>
    </row>
    <row r="2163" spans="1:5" ht="14.4" x14ac:dyDescent="0.3">
      <c r="A2163" s="66">
        <v>13011005</v>
      </c>
      <c r="B2163" s="61" t="s">
        <v>5166</v>
      </c>
      <c r="C2163" s="68"/>
      <c r="D2163" s="63" t="s">
        <v>7921</v>
      </c>
      <c r="E2163" s="62">
        <v>3</v>
      </c>
    </row>
    <row r="2164" spans="1:5" ht="14.4" x14ac:dyDescent="0.3">
      <c r="A2164" s="66">
        <v>13011006</v>
      </c>
      <c r="B2164" s="61" t="s">
        <v>5167</v>
      </c>
      <c r="C2164" s="68"/>
      <c r="D2164" s="63" t="s">
        <v>7921</v>
      </c>
      <c r="E2164" s="62">
        <v>3</v>
      </c>
    </row>
    <row r="2165" spans="1:5" ht="14.4" x14ac:dyDescent="0.3">
      <c r="A2165" s="66">
        <v>13011007</v>
      </c>
      <c r="B2165" s="61" t="s">
        <v>5168</v>
      </c>
      <c r="C2165" s="68"/>
      <c r="D2165" s="63" t="s">
        <v>7921</v>
      </c>
      <c r="E2165" s="62">
        <v>3</v>
      </c>
    </row>
    <row r="2166" spans="1:5" ht="14.4" x14ac:dyDescent="0.3">
      <c r="A2166" s="66">
        <v>13011900</v>
      </c>
      <c r="B2166" s="61" t="s">
        <v>5169</v>
      </c>
      <c r="C2166" s="68"/>
      <c r="D2166" s="63" t="s">
        <v>7921</v>
      </c>
      <c r="E2166" s="62">
        <v>3</v>
      </c>
    </row>
    <row r="2167" spans="1:5" ht="14.4" x14ac:dyDescent="0.3">
      <c r="A2167" s="66">
        <v>13011999</v>
      </c>
      <c r="B2167" s="61" t="s">
        <v>5170</v>
      </c>
      <c r="C2167" s="68"/>
      <c r="D2167" s="63" t="s">
        <v>7921</v>
      </c>
      <c r="E2167" s="62">
        <v>3</v>
      </c>
    </row>
    <row r="2168" spans="1:5" ht="14.4" x14ac:dyDescent="0.3">
      <c r="A2168" s="66">
        <v>13012001</v>
      </c>
      <c r="B2168" s="61" t="s">
        <v>5171</v>
      </c>
      <c r="C2168" s="68"/>
      <c r="D2168" s="63" t="s">
        <v>7921</v>
      </c>
      <c r="E2168" s="62">
        <v>3</v>
      </c>
    </row>
    <row r="2169" spans="1:5" ht="14.4" x14ac:dyDescent="0.3">
      <c r="A2169" s="66">
        <v>13012002</v>
      </c>
      <c r="B2169" s="61" t="s">
        <v>5172</v>
      </c>
      <c r="C2169" s="68"/>
      <c r="D2169" s="63" t="s">
        <v>7921</v>
      </c>
      <c r="E2169" s="62">
        <v>3</v>
      </c>
    </row>
    <row r="2170" spans="1:5" ht="14.4" x14ac:dyDescent="0.3">
      <c r="A2170" s="66">
        <v>13012003</v>
      </c>
      <c r="B2170" s="61" t="s">
        <v>5173</v>
      </c>
      <c r="C2170" s="68"/>
      <c r="D2170" s="63" t="s">
        <v>7921</v>
      </c>
      <c r="E2170" s="62">
        <v>3</v>
      </c>
    </row>
    <row r="2171" spans="1:5" ht="14.4" x14ac:dyDescent="0.3">
      <c r="A2171" s="66">
        <v>13012004</v>
      </c>
      <c r="B2171" s="61" t="s">
        <v>5174</v>
      </c>
      <c r="C2171" s="68"/>
      <c r="D2171" s="63" t="s">
        <v>7921</v>
      </c>
      <c r="E2171" s="62">
        <v>3</v>
      </c>
    </row>
    <row r="2172" spans="1:5" ht="14.4" x14ac:dyDescent="0.3">
      <c r="A2172" s="66">
        <v>13012005</v>
      </c>
      <c r="B2172" s="61" t="s">
        <v>5175</v>
      </c>
      <c r="C2172" s="68"/>
      <c r="D2172" s="63" t="s">
        <v>7921</v>
      </c>
      <c r="E2172" s="62">
        <v>3</v>
      </c>
    </row>
    <row r="2173" spans="1:5" ht="14.4" x14ac:dyDescent="0.3">
      <c r="A2173" s="66">
        <v>13012006</v>
      </c>
      <c r="B2173" s="61" t="s">
        <v>5176</v>
      </c>
      <c r="C2173" s="68"/>
      <c r="D2173" s="63" t="s">
        <v>7921</v>
      </c>
      <c r="E2173" s="62">
        <v>3</v>
      </c>
    </row>
    <row r="2174" spans="1:5" ht="14.4" x14ac:dyDescent="0.3">
      <c r="A2174" s="66">
        <v>13012007</v>
      </c>
      <c r="B2174" s="61" t="s">
        <v>5177</v>
      </c>
      <c r="C2174" s="68"/>
      <c r="D2174" s="63" t="s">
        <v>7921</v>
      </c>
      <c r="E2174" s="62">
        <v>3</v>
      </c>
    </row>
    <row r="2175" spans="1:5" ht="14.4" x14ac:dyDescent="0.3">
      <c r="A2175" s="66">
        <v>13012008</v>
      </c>
      <c r="B2175" s="61" t="s">
        <v>5178</v>
      </c>
      <c r="C2175" s="68"/>
      <c r="D2175" s="63" t="s">
        <v>7921</v>
      </c>
      <c r="E2175" s="62">
        <v>3</v>
      </c>
    </row>
    <row r="2176" spans="1:5" ht="14.4" x14ac:dyDescent="0.3">
      <c r="A2176" s="66">
        <v>13012009</v>
      </c>
      <c r="B2176" s="61" t="s">
        <v>5179</v>
      </c>
      <c r="C2176" s="68"/>
      <c r="D2176" s="63" t="s">
        <v>7921</v>
      </c>
      <c r="E2176" s="62">
        <v>3</v>
      </c>
    </row>
    <row r="2177" spans="1:5" ht="14.4" x14ac:dyDescent="0.3">
      <c r="A2177" s="66">
        <v>13012999</v>
      </c>
      <c r="B2177" s="61" t="s">
        <v>5180</v>
      </c>
      <c r="C2177" s="68"/>
      <c r="D2177" s="63" t="s">
        <v>7921</v>
      </c>
      <c r="E2177" s="62">
        <v>3</v>
      </c>
    </row>
    <row r="2178" spans="1:5" ht="14.4" x14ac:dyDescent="0.3">
      <c r="A2178" s="66">
        <v>13013900</v>
      </c>
      <c r="B2178" s="61" t="s">
        <v>5181</v>
      </c>
      <c r="C2178" s="68"/>
      <c r="D2178" s="63" t="s">
        <v>7921</v>
      </c>
      <c r="E2178" s="62">
        <v>3</v>
      </c>
    </row>
    <row r="2179" spans="1:5" ht="14.4" x14ac:dyDescent="0.3">
      <c r="A2179" s="66">
        <v>13013999</v>
      </c>
      <c r="B2179" s="61" t="s">
        <v>5182</v>
      </c>
      <c r="C2179" s="68"/>
      <c r="D2179" s="63" t="s">
        <v>7921</v>
      </c>
      <c r="E2179" s="62">
        <v>3</v>
      </c>
    </row>
    <row r="2180" spans="1:5" ht="14.4" x14ac:dyDescent="0.3">
      <c r="A2180" s="66">
        <v>13014001</v>
      </c>
      <c r="B2180" s="61" t="s">
        <v>5183</v>
      </c>
      <c r="C2180" s="68"/>
      <c r="D2180" s="63" t="s">
        <v>7921</v>
      </c>
      <c r="E2180" s="62">
        <v>3</v>
      </c>
    </row>
    <row r="2181" spans="1:5" ht="14.4" x14ac:dyDescent="0.3">
      <c r="A2181" s="66">
        <v>13014002</v>
      </c>
      <c r="B2181" s="61" t="s">
        <v>5184</v>
      </c>
      <c r="C2181" s="68"/>
      <c r="D2181" s="63" t="s">
        <v>7921</v>
      </c>
      <c r="E2181" s="62">
        <v>3</v>
      </c>
    </row>
    <row r="2182" spans="1:5" ht="14.4" x14ac:dyDescent="0.3">
      <c r="A2182" s="66">
        <v>13014003</v>
      </c>
      <c r="B2182" s="61" t="s">
        <v>5185</v>
      </c>
      <c r="C2182" s="68"/>
      <c r="D2182" s="63" t="s">
        <v>7921</v>
      </c>
      <c r="E2182" s="62">
        <v>3</v>
      </c>
    </row>
    <row r="2183" spans="1:5" ht="14.4" x14ac:dyDescent="0.3">
      <c r="A2183" s="66">
        <v>13014004</v>
      </c>
      <c r="B2183" s="61" t="s">
        <v>5186</v>
      </c>
      <c r="C2183" s="68"/>
      <c r="D2183" s="63" t="s">
        <v>7921</v>
      </c>
      <c r="E2183" s="62">
        <v>3</v>
      </c>
    </row>
    <row r="2184" spans="1:5" ht="14.4" x14ac:dyDescent="0.3">
      <c r="A2184" s="66">
        <v>13014005</v>
      </c>
      <c r="B2184" s="61" t="s">
        <v>5187</v>
      </c>
      <c r="C2184" s="68"/>
      <c r="D2184" s="63" t="s">
        <v>7921</v>
      </c>
      <c r="E2184" s="62">
        <v>3</v>
      </c>
    </row>
    <row r="2185" spans="1:5" ht="14.4" x14ac:dyDescent="0.3">
      <c r="A2185" s="66">
        <v>13014006</v>
      </c>
      <c r="B2185" s="61" t="s">
        <v>5188</v>
      </c>
      <c r="C2185" s="68"/>
      <c r="D2185" s="63" t="s">
        <v>7921</v>
      </c>
      <c r="E2185" s="62">
        <v>3</v>
      </c>
    </row>
    <row r="2186" spans="1:5" ht="14.4" x14ac:dyDescent="0.3">
      <c r="A2186" s="66">
        <v>13014007</v>
      </c>
      <c r="B2186" s="61" t="s">
        <v>5189</v>
      </c>
      <c r="C2186" s="68"/>
      <c r="D2186" s="63" t="s">
        <v>7921</v>
      </c>
      <c r="E2186" s="62">
        <v>3</v>
      </c>
    </row>
    <row r="2187" spans="1:5" ht="14.4" x14ac:dyDescent="0.3">
      <c r="A2187" s="66">
        <v>13014008</v>
      </c>
      <c r="B2187" s="61" t="s">
        <v>5190</v>
      </c>
      <c r="C2187" s="68"/>
      <c r="D2187" s="63" t="s">
        <v>7921</v>
      </c>
      <c r="E2187" s="62">
        <v>3</v>
      </c>
    </row>
    <row r="2188" spans="1:5" ht="14.4" x14ac:dyDescent="0.3">
      <c r="A2188" s="66">
        <v>13014009</v>
      </c>
      <c r="B2188" s="61" t="s">
        <v>5191</v>
      </c>
      <c r="C2188" s="68"/>
      <c r="D2188" s="63" t="s">
        <v>7921</v>
      </c>
      <c r="E2188" s="62">
        <v>3</v>
      </c>
    </row>
    <row r="2189" spans="1:5" ht="14.4" x14ac:dyDescent="0.3">
      <c r="A2189" s="66">
        <v>13014010</v>
      </c>
      <c r="B2189" s="61" t="s">
        <v>5192</v>
      </c>
      <c r="C2189" s="68"/>
      <c r="D2189" s="63" t="s">
        <v>7921</v>
      </c>
      <c r="E2189" s="62">
        <v>3</v>
      </c>
    </row>
    <row r="2190" spans="1:5" ht="14.4" x14ac:dyDescent="0.3">
      <c r="A2190" s="66">
        <v>13014011</v>
      </c>
      <c r="B2190" s="61" t="s">
        <v>5193</v>
      </c>
      <c r="C2190" s="68"/>
      <c r="D2190" s="63" t="s">
        <v>7921</v>
      </c>
      <c r="E2190" s="62">
        <v>3</v>
      </c>
    </row>
    <row r="2191" spans="1:5" ht="14.4" x14ac:dyDescent="0.3">
      <c r="A2191" s="66">
        <v>13014012</v>
      </c>
      <c r="B2191" s="61" t="s">
        <v>5194</v>
      </c>
      <c r="C2191" s="68"/>
      <c r="D2191" s="63" t="s">
        <v>7921</v>
      </c>
      <c r="E2191" s="62">
        <v>3</v>
      </c>
    </row>
    <row r="2192" spans="1:5" ht="14.4" x14ac:dyDescent="0.3">
      <c r="A2192" s="66">
        <v>13014013</v>
      </c>
      <c r="B2192" s="61" t="s">
        <v>5195</v>
      </c>
      <c r="C2192" s="68"/>
      <c r="D2192" s="63" t="s">
        <v>7921</v>
      </c>
      <c r="E2192" s="62">
        <v>3</v>
      </c>
    </row>
    <row r="2193" spans="1:5" ht="14.4" x14ac:dyDescent="0.3">
      <c r="A2193" s="66">
        <v>13014014</v>
      </c>
      <c r="B2193" s="61" t="s">
        <v>5196</v>
      </c>
      <c r="C2193" s="68"/>
      <c r="D2193" s="63" t="s">
        <v>7921</v>
      </c>
      <c r="E2193" s="62">
        <v>3</v>
      </c>
    </row>
    <row r="2194" spans="1:5" ht="14.4" x14ac:dyDescent="0.3">
      <c r="A2194" s="66">
        <v>13014015</v>
      </c>
      <c r="B2194" s="61" t="s">
        <v>5197</v>
      </c>
      <c r="C2194" s="68"/>
      <c r="D2194" s="63" t="s">
        <v>7921</v>
      </c>
      <c r="E2194" s="62">
        <v>3</v>
      </c>
    </row>
    <row r="2195" spans="1:5" ht="14.4" x14ac:dyDescent="0.3">
      <c r="A2195" s="66">
        <v>13014016</v>
      </c>
      <c r="B2195" s="61" t="s">
        <v>5198</v>
      </c>
      <c r="C2195" s="68"/>
      <c r="D2195" s="63" t="s">
        <v>7921</v>
      </c>
      <c r="E2195" s="62">
        <v>3</v>
      </c>
    </row>
    <row r="2196" spans="1:5" ht="14.4" x14ac:dyDescent="0.3">
      <c r="A2196" s="66">
        <v>13014017</v>
      </c>
      <c r="B2196" s="61" t="s">
        <v>5199</v>
      </c>
      <c r="C2196" s="68"/>
      <c r="D2196" s="63" t="s">
        <v>7921</v>
      </c>
      <c r="E2196" s="62">
        <v>3</v>
      </c>
    </row>
    <row r="2197" spans="1:5" ht="14.4" x14ac:dyDescent="0.3">
      <c r="A2197" s="66">
        <v>13014999</v>
      </c>
      <c r="B2197" s="61" t="s">
        <v>5200</v>
      </c>
      <c r="C2197" s="68"/>
      <c r="D2197" s="63" t="s">
        <v>7921</v>
      </c>
      <c r="E2197" s="62">
        <v>3</v>
      </c>
    </row>
    <row r="2198" spans="1:5" ht="14.4" x14ac:dyDescent="0.3">
      <c r="A2198" s="66">
        <v>13015001</v>
      </c>
      <c r="B2198" s="61" t="s">
        <v>5201</v>
      </c>
      <c r="C2198" s="68"/>
      <c r="D2198" s="63" t="s">
        <v>7921</v>
      </c>
      <c r="E2198" s="62">
        <v>3</v>
      </c>
    </row>
    <row r="2199" spans="1:5" ht="14.4" x14ac:dyDescent="0.3">
      <c r="A2199" s="66">
        <v>13015002</v>
      </c>
      <c r="B2199" s="61" t="s">
        <v>5202</v>
      </c>
      <c r="C2199" s="68"/>
      <c r="D2199" s="63" t="s">
        <v>7921</v>
      </c>
      <c r="E2199" s="62">
        <v>3</v>
      </c>
    </row>
    <row r="2200" spans="1:5" ht="14.4" x14ac:dyDescent="0.3">
      <c r="A2200" s="66">
        <v>13015003</v>
      </c>
      <c r="B2200" s="61" t="s">
        <v>5203</v>
      </c>
      <c r="C2200" s="68"/>
      <c r="D2200" s="63" t="s">
        <v>7921</v>
      </c>
      <c r="E2200" s="62">
        <v>3</v>
      </c>
    </row>
    <row r="2201" spans="1:5" ht="14.4" x14ac:dyDescent="0.3">
      <c r="A2201" s="66">
        <v>13015004</v>
      </c>
      <c r="B2201" s="61" t="s">
        <v>5204</v>
      </c>
      <c r="C2201" s="68"/>
      <c r="D2201" s="63" t="s">
        <v>7921</v>
      </c>
      <c r="E2201" s="62">
        <v>3</v>
      </c>
    </row>
    <row r="2202" spans="1:5" ht="14.4" x14ac:dyDescent="0.3">
      <c r="A2202" s="66">
        <v>13015005</v>
      </c>
      <c r="B2202" s="61" t="s">
        <v>5205</v>
      </c>
      <c r="C2202" s="68"/>
      <c r="D2202" s="63" t="s">
        <v>7921</v>
      </c>
      <c r="E2202" s="62">
        <v>3</v>
      </c>
    </row>
    <row r="2203" spans="1:5" ht="14.4" x14ac:dyDescent="0.3">
      <c r="A2203" s="66">
        <v>13015006</v>
      </c>
      <c r="B2203" s="61" t="s">
        <v>5206</v>
      </c>
      <c r="C2203" s="68"/>
      <c r="D2203" s="63" t="s">
        <v>7921</v>
      </c>
      <c r="E2203" s="62">
        <v>3</v>
      </c>
    </row>
    <row r="2204" spans="1:5" ht="14.4" x14ac:dyDescent="0.3">
      <c r="A2204" s="66">
        <v>13015007</v>
      </c>
      <c r="B2204" s="61" t="s">
        <v>5207</v>
      </c>
      <c r="C2204" s="68"/>
      <c r="D2204" s="63" t="s">
        <v>7921</v>
      </c>
      <c r="E2204" s="62">
        <v>3</v>
      </c>
    </row>
    <row r="2205" spans="1:5" ht="14.4" x14ac:dyDescent="0.3">
      <c r="A2205" s="66">
        <v>13015008</v>
      </c>
      <c r="B2205" s="61" t="s">
        <v>5208</v>
      </c>
      <c r="C2205" s="68"/>
      <c r="D2205" s="63" t="s">
        <v>7921</v>
      </c>
      <c r="E2205" s="62">
        <v>3</v>
      </c>
    </row>
    <row r="2206" spans="1:5" ht="14.4" x14ac:dyDescent="0.3">
      <c r="A2206" s="66">
        <v>13015009</v>
      </c>
      <c r="B2206" s="61" t="s">
        <v>5209</v>
      </c>
      <c r="C2206" s="68"/>
      <c r="D2206" s="63" t="s">
        <v>7921</v>
      </c>
      <c r="E2206" s="62">
        <v>3</v>
      </c>
    </row>
    <row r="2207" spans="1:5" ht="14.4" x14ac:dyDescent="0.3">
      <c r="A2207" s="66">
        <v>13015010</v>
      </c>
      <c r="B2207" s="61" t="s">
        <v>5210</v>
      </c>
      <c r="C2207" s="68"/>
      <c r="D2207" s="63" t="s">
        <v>7921</v>
      </c>
      <c r="E2207" s="62">
        <v>3</v>
      </c>
    </row>
    <row r="2208" spans="1:5" ht="14.4" x14ac:dyDescent="0.3">
      <c r="A2208" s="66">
        <v>13015011</v>
      </c>
      <c r="B2208" s="61" t="s">
        <v>5211</v>
      </c>
      <c r="C2208" s="68"/>
      <c r="D2208" s="63" t="s">
        <v>7921</v>
      </c>
      <c r="E2208" s="62">
        <v>3</v>
      </c>
    </row>
    <row r="2209" spans="1:5" ht="14.4" x14ac:dyDescent="0.3">
      <c r="A2209" s="66">
        <v>13015900</v>
      </c>
      <c r="B2209" s="61" t="s">
        <v>5212</v>
      </c>
      <c r="C2209" s="68"/>
      <c r="D2209" s="63" t="s">
        <v>7921</v>
      </c>
      <c r="E2209" s="62">
        <v>3</v>
      </c>
    </row>
    <row r="2210" spans="1:5" ht="14.4" x14ac:dyDescent="0.3">
      <c r="A2210" s="66">
        <v>13015999</v>
      </c>
      <c r="B2210" s="61" t="s">
        <v>5213</v>
      </c>
      <c r="C2210" s="68"/>
      <c r="D2210" s="63" t="s">
        <v>7921</v>
      </c>
      <c r="E2210" s="62">
        <v>3</v>
      </c>
    </row>
    <row r="2211" spans="1:5" ht="14.4" x14ac:dyDescent="0.3">
      <c r="A2211" s="70">
        <v>13016001</v>
      </c>
      <c r="B2211" s="61" t="s">
        <v>5214</v>
      </c>
      <c r="C2211" s="68"/>
      <c r="D2211" s="63" t="s">
        <v>7921</v>
      </c>
      <c r="E2211" s="62">
        <v>3</v>
      </c>
    </row>
    <row r="2212" spans="1:5" ht="14.4" x14ac:dyDescent="0.3">
      <c r="A2212" s="70">
        <v>13016002</v>
      </c>
      <c r="B2212" s="61" t="s">
        <v>5215</v>
      </c>
      <c r="C2212" s="68"/>
      <c r="D2212" s="63" t="s">
        <v>7921</v>
      </c>
      <c r="E2212" s="62">
        <v>3</v>
      </c>
    </row>
    <row r="2213" spans="1:5" ht="14.4" x14ac:dyDescent="0.3">
      <c r="A2213" s="70">
        <v>13016003</v>
      </c>
      <c r="B2213" s="61" t="s">
        <v>5216</v>
      </c>
      <c r="C2213" s="68"/>
      <c r="D2213" s="63" t="s">
        <v>7921</v>
      </c>
      <c r="E2213" s="62">
        <v>3</v>
      </c>
    </row>
    <row r="2214" spans="1:5" ht="14.4" x14ac:dyDescent="0.3">
      <c r="A2214" s="70">
        <v>13016004</v>
      </c>
      <c r="B2214" s="61" t="s">
        <v>5217</v>
      </c>
      <c r="C2214" s="68"/>
      <c r="D2214" s="63" t="s">
        <v>7921</v>
      </c>
      <c r="E2214" s="62">
        <v>3</v>
      </c>
    </row>
    <row r="2215" spans="1:5" ht="14.4" x14ac:dyDescent="0.3">
      <c r="A2215" s="70">
        <v>13016005</v>
      </c>
      <c r="B2215" s="61" t="s">
        <v>5218</v>
      </c>
      <c r="C2215" s="68"/>
      <c r="D2215" s="63" t="s">
        <v>7921</v>
      </c>
      <c r="E2215" s="62">
        <v>3</v>
      </c>
    </row>
    <row r="2216" spans="1:5" ht="14.4" x14ac:dyDescent="0.3">
      <c r="A2216" s="70">
        <v>13016006</v>
      </c>
      <c r="B2216" s="61" t="s">
        <v>5219</v>
      </c>
      <c r="C2216" s="68"/>
      <c r="D2216" s="63" t="s">
        <v>7921</v>
      </c>
      <c r="E2216" s="62">
        <v>3</v>
      </c>
    </row>
    <row r="2217" spans="1:5" ht="14.4" x14ac:dyDescent="0.3">
      <c r="A2217" s="70">
        <v>13016007</v>
      </c>
      <c r="B2217" s="61" t="s">
        <v>5220</v>
      </c>
      <c r="C2217" s="68"/>
      <c r="D2217" s="63" t="s">
        <v>7921</v>
      </c>
      <c r="E2217" s="62">
        <v>3</v>
      </c>
    </row>
    <row r="2218" spans="1:5" ht="14.4" x14ac:dyDescent="0.3">
      <c r="A2218" s="70">
        <v>13016008</v>
      </c>
      <c r="B2218" s="61" t="s">
        <v>5221</v>
      </c>
      <c r="C2218" s="68"/>
      <c r="D2218" s="63" t="s">
        <v>7921</v>
      </c>
      <c r="E2218" s="62">
        <v>3</v>
      </c>
    </row>
    <row r="2219" spans="1:5" ht="14.4" x14ac:dyDescent="0.3">
      <c r="A2219" s="70">
        <v>13016009</v>
      </c>
      <c r="B2219" s="61" t="s">
        <v>5222</v>
      </c>
      <c r="C2219" s="68"/>
      <c r="D2219" s="63" t="s">
        <v>7921</v>
      </c>
      <c r="E2219" s="62">
        <v>3</v>
      </c>
    </row>
    <row r="2220" spans="1:5" ht="14.4" x14ac:dyDescent="0.3">
      <c r="A2220" s="70">
        <v>13016010</v>
      </c>
      <c r="B2220" s="61" t="s">
        <v>5223</v>
      </c>
      <c r="C2220" s="68"/>
      <c r="D2220" s="63" t="s">
        <v>7921</v>
      </c>
      <c r="E2220" s="62">
        <v>3</v>
      </c>
    </row>
    <row r="2221" spans="1:5" ht="14.4" x14ac:dyDescent="0.3">
      <c r="A2221" s="70">
        <v>13016011</v>
      </c>
      <c r="B2221" s="61" t="s">
        <v>5224</v>
      </c>
      <c r="C2221" s="68"/>
      <c r="D2221" s="63" t="s">
        <v>7921</v>
      </c>
      <c r="E2221" s="62">
        <v>3</v>
      </c>
    </row>
    <row r="2222" spans="1:5" ht="14.4" x14ac:dyDescent="0.3">
      <c r="A2222" s="70">
        <v>13016012</v>
      </c>
      <c r="B2222" s="61" t="s">
        <v>5225</v>
      </c>
      <c r="C2222" s="68"/>
      <c r="D2222" s="63" t="s">
        <v>7921</v>
      </c>
      <c r="E2222" s="62">
        <v>3</v>
      </c>
    </row>
    <row r="2223" spans="1:5" ht="14.4" x14ac:dyDescent="0.3">
      <c r="A2223" s="70">
        <v>13016013</v>
      </c>
      <c r="B2223" s="61" t="s">
        <v>5226</v>
      </c>
      <c r="C2223" s="68"/>
      <c r="D2223" s="63" t="s">
        <v>7921</v>
      </c>
      <c r="E2223" s="62">
        <v>3</v>
      </c>
    </row>
    <row r="2224" spans="1:5" ht="14.4" x14ac:dyDescent="0.3">
      <c r="A2224" s="70">
        <v>13016014</v>
      </c>
      <c r="B2224" s="61" t="s">
        <v>5227</v>
      </c>
      <c r="C2224" s="68"/>
      <c r="D2224" s="63" t="s">
        <v>7921</v>
      </c>
      <c r="E2224" s="62">
        <v>3</v>
      </c>
    </row>
    <row r="2225" spans="1:5" ht="14.4" x14ac:dyDescent="0.3">
      <c r="A2225" s="70">
        <v>13016015</v>
      </c>
      <c r="B2225" s="61" t="s">
        <v>5228</v>
      </c>
      <c r="C2225" s="68"/>
      <c r="D2225" s="63" t="s">
        <v>7921</v>
      </c>
      <c r="E2225" s="62">
        <v>3</v>
      </c>
    </row>
    <row r="2226" spans="1:5" ht="14.4" x14ac:dyDescent="0.3">
      <c r="A2226" s="70">
        <v>13016999</v>
      </c>
      <c r="B2226" s="61" t="s">
        <v>5229</v>
      </c>
      <c r="C2226" s="68"/>
      <c r="D2226" s="63" t="s">
        <v>7921</v>
      </c>
      <c r="E2226" s="62">
        <v>3</v>
      </c>
    </row>
    <row r="2227" spans="1:5" ht="14.4" x14ac:dyDescent="0.3">
      <c r="A2227" s="70">
        <v>13017900</v>
      </c>
      <c r="B2227" s="61" t="s">
        <v>5230</v>
      </c>
      <c r="C2227" s="68"/>
      <c r="D2227" s="63" t="s">
        <v>7921</v>
      </c>
      <c r="E2227" s="62">
        <v>3</v>
      </c>
    </row>
    <row r="2228" spans="1:5" ht="14.4" x14ac:dyDescent="0.3">
      <c r="A2228" s="70">
        <v>13017999</v>
      </c>
      <c r="B2228" s="61" t="s">
        <v>5231</v>
      </c>
      <c r="C2228" s="68"/>
      <c r="D2228" s="63" t="s">
        <v>7921</v>
      </c>
      <c r="E2228" s="62">
        <v>3</v>
      </c>
    </row>
    <row r="2229" spans="1:5" ht="14.4" x14ac:dyDescent="0.3">
      <c r="A2229" s="70">
        <v>13018001</v>
      </c>
      <c r="B2229" s="61" t="s">
        <v>5232</v>
      </c>
      <c r="C2229" s="68"/>
      <c r="D2229" s="63" t="s">
        <v>7921</v>
      </c>
      <c r="E2229" s="62">
        <v>3</v>
      </c>
    </row>
    <row r="2230" spans="1:5" ht="14.4" x14ac:dyDescent="0.3">
      <c r="A2230" s="70">
        <v>13018002</v>
      </c>
      <c r="B2230" s="61" t="s">
        <v>5233</v>
      </c>
      <c r="C2230" s="68"/>
      <c r="D2230" s="63" t="s">
        <v>7921</v>
      </c>
      <c r="E2230" s="62">
        <v>3</v>
      </c>
    </row>
    <row r="2231" spans="1:5" ht="14.4" x14ac:dyDescent="0.3">
      <c r="A2231" s="70">
        <v>13018003</v>
      </c>
      <c r="B2231" s="61" t="s">
        <v>5234</v>
      </c>
      <c r="C2231" s="68"/>
      <c r="D2231" s="63" t="s">
        <v>7921</v>
      </c>
      <c r="E2231" s="62">
        <v>3</v>
      </c>
    </row>
    <row r="2232" spans="1:5" ht="14.4" x14ac:dyDescent="0.3">
      <c r="A2232" s="70">
        <v>13018004</v>
      </c>
      <c r="B2232" s="61" t="s">
        <v>5235</v>
      </c>
      <c r="C2232" s="68"/>
      <c r="D2232" s="63" t="s">
        <v>7921</v>
      </c>
      <c r="E2232" s="62">
        <v>3</v>
      </c>
    </row>
    <row r="2233" spans="1:5" ht="14.4" x14ac:dyDescent="0.3">
      <c r="A2233" s="70">
        <v>13018005</v>
      </c>
      <c r="B2233" s="61" t="s">
        <v>5236</v>
      </c>
      <c r="C2233" s="68"/>
      <c r="D2233" s="63" t="s">
        <v>7921</v>
      </c>
      <c r="E2233" s="62">
        <v>3</v>
      </c>
    </row>
    <row r="2234" spans="1:5" ht="14.4" x14ac:dyDescent="0.3">
      <c r="A2234" s="70">
        <v>13018006</v>
      </c>
      <c r="B2234" s="61" t="s">
        <v>5237</v>
      </c>
      <c r="C2234" s="68"/>
      <c r="D2234" s="63" t="s">
        <v>7921</v>
      </c>
      <c r="E2234" s="62">
        <v>3</v>
      </c>
    </row>
    <row r="2235" spans="1:5" ht="14.4" x14ac:dyDescent="0.3">
      <c r="A2235" s="70">
        <v>13018999</v>
      </c>
      <c r="B2235" s="61" t="s">
        <v>5238</v>
      </c>
      <c r="C2235" s="68"/>
      <c r="D2235" s="63" t="s">
        <v>7921</v>
      </c>
      <c r="E2235" s="62">
        <v>3</v>
      </c>
    </row>
    <row r="2236" spans="1:5" ht="14.4" x14ac:dyDescent="0.3">
      <c r="A2236" s="70">
        <v>13019900</v>
      </c>
      <c r="B2236" s="61" t="s">
        <v>5239</v>
      </c>
      <c r="C2236" s="68"/>
      <c r="D2236" s="63" t="s">
        <v>7921</v>
      </c>
      <c r="E2236" s="62">
        <v>3</v>
      </c>
    </row>
    <row r="2237" spans="1:5" ht="14.4" x14ac:dyDescent="0.3">
      <c r="A2237" s="70">
        <v>13019999</v>
      </c>
      <c r="B2237" s="61" t="s">
        <v>5240</v>
      </c>
      <c r="C2237" s="68"/>
      <c r="D2237" s="63" t="s">
        <v>7921</v>
      </c>
      <c r="E2237" s="62">
        <v>3</v>
      </c>
    </row>
    <row r="2238" spans="1:5" ht="14.4" x14ac:dyDescent="0.3">
      <c r="A2238" s="70">
        <v>13020001</v>
      </c>
      <c r="B2238" s="61" t="s">
        <v>5241</v>
      </c>
      <c r="C2238" s="68"/>
      <c r="D2238" s="63" t="s">
        <v>7921</v>
      </c>
      <c r="E2238" s="62">
        <v>3</v>
      </c>
    </row>
    <row r="2239" spans="1:5" ht="14.4" x14ac:dyDescent="0.3">
      <c r="A2239" s="70">
        <v>13020002</v>
      </c>
      <c r="B2239" s="61" t="s">
        <v>5242</v>
      </c>
      <c r="C2239" s="68"/>
      <c r="D2239" s="63" t="s">
        <v>7921</v>
      </c>
      <c r="E2239" s="62">
        <v>3</v>
      </c>
    </row>
    <row r="2240" spans="1:5" ht="14.4" x14ac:dyDescent="0.3">
      <c r="A2240" s="70">
        <v>13020003</v>
      </c>
      <c r="B2240" s="61" t="s">
        <v>5243</v>
      </c>
      <c r="C2240" s="68"/>
      <c r="D2240" s="63" t="s">
        <v>7921</v>
      </c>
      <c r="E2240" s="62">
        <v>3</v>
      </c>
    </row>
    <row r="2241" spans="1:5" ht="14.4" x14ac:dyDescent="0.3">
      <c r="A2241" s="70">
        <v>13020004</v>
      </c>
      <c r="B2241" s="61" t="s">
        <v>5244</v>
      </c>
      <c r="C2241" s="68"/>
      <c r="D2241" s="63" t="s">
        <v>7921</v>
      </c>
      <c r="E2241" s="62">
        <v>3</v>
      </c>
    </row>
    <row r="2242" spans="1:5" ht="14.4" x14ac:dyDescent="0.3">
      <c r="A2242" s="70">
        <v>13020005</v>
      </c>
      <c r="B2242" s="61" t="s">
        <v>5245</v>
      </c>
      <c r="C2242" s="68"/>
      <c r="D2242" s="63" t="s">
        <v>7921</v>
      </c>
      <c r="E2242" s="62">
        <v>3</v>
      </c>
    </row>
    <row r="2243" spans="1:5" ht="14.4" x14ac:dyDescent="0.3">
      <c r="A2243" s="66">
        <v>13020006</v>
      </c>
      <c r="B2243" s="61" t="s">
        <v>5246</v>
      </c>
      <c r="C2243" s="68"/>
      <c r="D2243" s="63" t="s">
        <v>7921</v>
      </c>
      <c r="E2243" s="62">
        <v>3</v>
      </c>
    </row>
    <row r="2244" spans="1:5" ht="14.4" x14ac:dyDescent="0.3">
      <c r="A2244" s="66">
        <v>13020007</v>
      </c>
      <c r="B2244" s="61" t="s">
        <v>5247</v>
      </c>
      <c r="C2244" s="68"/>
      <c r="D2244" s="63" t="s">
        <v>7921</v>
      </c>
      <c r="E2244" s="62">
        <v>3</v>
      </c>
    </row>
    <row r="2245" spans="1:5" ht="14.4" x14ac:dyDescent="0.3">
      <c r="A2245" s="66">
        <v>13020008</v>
      </c>
      <c r="B2245" s="61" t="s">
        <v>5248</v>
      </c>
      <c r="C2245" s="68"/>
      <c r="D2245" s="63" t="s">
        <v>7921</v>
      </c>
      <c r="E2245" s="62">
        <v>3</v>
      </c>
    </row>
    <row r="2246" spans="1:5" ht="14.4" x14ac:dyDescent="0.3">
      <c r="A2246" s="66">
        <v>13020009</v>
      </c>
      <c r="B2246" s="61" t="s">
        <v>5249</v>
      </c>
      <c r="C2246" s="68"/>
      <c r="D2246" s="63" t="s">
        <v>7921</v>
      </c>
      <c r="E2246" s="62">
        <v>3</v>
      </c>
    </row>
    <row r="2247" spans="1:5" ht="14.4" x14ac:dyDescent="0.3">
      <c r="A2247" s="66">
        <v>13020010</v>
      </c>
      <c r="B2247" s="61" t="s">
        <v>5250</v>
      </c>
      <c r="C2247" s="68"/>
      <c r="D2247" s="63" t="s">
        <v>7921</v>
      </c>
      <c r="E2247" s="62">
        <v>3</v>
      </c>
    </row>
    <row r="2248" spans="1:5" ht="14.4" x14ac:dyDescent="0.3">
      <c r="A2248" s="66">
        <v>13020011</v>
      </c>
      <c r="B2248" s="61" t="s">
        <v>5251</v>
      </c>
      <c r="C2248" s="68"/>
      <c r="D2248" s="63" t="s">
        <v>7921</v>
      </c>
      <c r="E2248" s="62">
        <v>3</v>
      </c>
    </row>
    <row r="2249" spans="1:5" ht="14.4" x14ac:dyDescent="0.3">
      <c r="A2249" s="66">
        <v>13020012</v>
      </c>
      <c r="B2249" s="61" t="s">
        <v>5252</v>
      </c>
      <c r="C2249" s="68"/>
      <c r="D2249" s="63" t="s">
        <v>7921</v>
      </c>
      <c r="E2249" s="62">
        <v>3</v>
      </c>
    </row>
    <row r="2250" spans="1:5" ht="14.4" x14ac:dyDescent="0.3">
      <c r="A2250" s="66">
        <v>13020013</v>
      </c>
      <c r="B2250" s="61" t="s">
        <v>5253</v>
      </c>
      <c r="C2250" s="68"/>
      <c r="D2250" s="63" t="s">
        <v>7921</v>
      </c>
      <c r="E2250" s="62">
        <v>3</v>
      </c>
    </row>
    <row r="2251" spans="1:5" ht="14.4" x14ac:dyDescent="0.3">
      <c r="A2251" s="66">
        <v>13020014</v>
      </c>
      <c r="B2251" s="61" t="s">
        <v>5254</v>
      </c>
      <c r="C2251" s="68"/>
      <c r="D2251" s="63" t="s">
        <v>7921</v>
      </c>
      <c r="E2251" s="62">
        <v>3</v>
      </c>
    </row>
    <row r="2252" spans="1:5" ht="14.4" x14ac:dyDescent="0.3">
      <c r="A2252" s="66">
        <v>13020015</v>
      </c>
      <c r="B2252" s="61" t="s">
        <v>5255</v>
      </c>
      <c r="C2252" s="68"/>
      <c r="D2252" s="63" t="s">
        <v>7921</v>
      </c>
      <c r="E2252" s="62">
        <v>3</v>
      </c>
    </row>
    <row r="2253" spans="1:5" ht="14.4" x14ac:dyDescent="0.3">
      <c r="A2253" s="70">
        <v>13020016</v>
      </c>
      <c r="B2253" s="61" t="s">
        <v>5256</v>
      </c>
      <c r="C2253" s="68"/>
      <c r="D2253" s="63" t="s">
        <v>7921</v>
      </c>
      <c r="E2253" s="62">
        <v>3</v>
      </c>
    </row>
    <row r="2254" spans="1:5" ht="14.4" x14ac:dyDescent="0.3">
      <c r="A2254" s="70">
        <v>13020017</v>
      </c>
      <c r="B2254" s="61" t="s">
        <v>5257</v>
      </c>
      <c r="C2254" s="68"/>
      <c r="D2254" s="63" t="s">
        <v>7921</v>
      </c>
      <c r="E2254" s="62">
        <v>3</v>
      </c>
    </row>
    <row r="2255" spans="1:5" ht="14.4" x14ac:dyDescent="0.3">
      <c r="A2255" s="70">
        <v>13020999</v>
      </c>
      <c r="B2255" s="61" t="s">
        <v>5258</v>
      </c>
      <c r="C2255" s="68"/>
      <c r="D2255" s="63" t="s">
        <v>7921</v>
      </c>
      <c r="E2255" s="62">
        <v>3</v>
      </c>
    </row>
    <row r="2256" spans="1:5" ht="14.4" x14ac:dyDescent="0.3">
      <c r="A2256" s="70">
        <v>13021900</v>
      </c>
      <c r="B2256" s="61" t="s">
        <v>5259</v>
      </c>
      <c r="C2256" s="68"/>
      <c r="D2256" s="63" t="s">
        <v>7921</v>
      </c>
      <c r="E2256" s="62">
        <v>3</v>
      </c>
    </row>
    <row r="2257" spans="1:5" ht="14.4" x14ac:dyDescent="0.3">
      <c r="A2257" s="70">
        <v>13021999</v>
      </c>
      <c r="B2257" s="61" t="s">
        <v>5260</v>
      </c>
      <c r="C2257" s="68"/>
      <c r="D2257" s="63" t="s">
        <v>7921</v>
      </c>
      <c r="E2257" s="62">
        <v>3</v>
      </c>
    </row>
    <row r="2258" spans="1:5" ht="14.4" x14ac:dyDescent="0.3">
      <c r="A2258" s="70">
        <v>13022001</v>
      </c>
      <c r="B2258" s="61" t="s">
        <v>5261</v>
      </c>
      <c r="C2258" s="68"/>
      <c r="D2258" s="63" t="s">
        <v>7921</v>
      </c>
      <c r="E2258" s="62">
        <v>3</v>
      </c>
    </row>
    <row r="2259" spans="1:5" ht="14.4" x14ac:dyDescent="0.3">
      <c r="A2259" s="70">
        <v>13022002</v>
      </c>
      <c r="B2259" s="61" t="s">
        <v>5262</v>
      </c>
      <c r="C2259" s="68"/>
      <c r="D2259" s="63" t="s">
        <v>7921</v>
      </c>
      <c r="E2259" s="62">
        <v>3</v>
      </c>
    </row>
    <row r="2260" spans="1:5" ht="14.4" x14ac:dyDescent="0.3">
      <c r="A2260" s="70">
        <v>13022003</v>
      </c>
      <c r="B2260" s="61" t="s">
        <v>5263</v>
      </c>
      <c r="C2260" s="68"/>
      <c r="D2260" s="63" t="s">
        <v>7921</v>
      </c>
      <c r="E2260" s="62">
        <v>3</v>
      </c>
    </row>
    <row r="2261" spans="1:5" ht="14.4" x14ac:dyDescent="0.3">
      <c r="A2261" s="70">
        <v>13022004</v>
      </c>
      <c r="B2261" s="61" t="s">
        <v>5264</v>
      </c>
      <c r="C2261" s="68"/>
      <c r="D2261" s="63" t="s">
        <v>7921</v>
      </c>
      <c r="E2261" s="62">
        <v>3</v>
      </c>
    </row>
    <row r="2262" spans="1:5" ht="14.4" x14ac:dyDescent="0.3">
      <c r="A2262" s="70">
        <v>13022005</v>
      </c>
      <c r="B2262" s="61" t="s">
        <v>5265</v>
      </c>
      <c r="C2262" s="68"/>
      <c r="D2262" s="63" t="s">
        <v>7921</v>
      </c>
      <c r="E2262" s="62">
        <v>3</v>
      </c>
    </row>
    <row r="2263" spans="1:5" ht="14.4" x14ac:dyDescent="0.3">
      <c r="A2263" s="70">
        <v>13022006</v>
      </c>
      <c r="B2263" s="61" t="s">
        <v>5266</v>
      </c>
      <c r="C2263" s="68"/>
      <c r="D2263" s="63" t="s">
        <v>7921</v>
      </c>
      <c r="E2263" s="62">
        <v>3</v>
      </c>
    </row>
    <row r="2264" spans="1:5" ht="14.4" x14ac:dyDescent="0.3">
      <c r="A2264" s="70">
        <v>13022007</v>
      </c>
      <c r="B2264" s="61" t="s">
        <v>5267</v>
      </c>
      <c r="C2264" s="68"/>
      <c r="D2264" s="63" t="s">
        <v>7921</v>
      </c>
      <c r="E2264" s="62">
        <v>3</v>
      </c>
    </row>
    <row r="2265" spans="1:5" ht="14.4" x14ac:dyDescent="0.3">
      <c r="A2265" s="70">
        <v>13022999</v>
      </c>
      <c r="B2265" s="61" t="s">
        <v>5268</v>
      </c>
      <c r="C2265" s="68"/>
      <c r="D2265" s="63" t="s">
        <v>7921</v>
      </c>
      <c r="E2265" s="62">
        <v>3</v>
      </c>
    </row>
    <row r="2266" spans="1:5" ht="14.4" x14ac:dyDescent="0.3">
      <c r="A2266" s="70">
        <v>13023900</v>
      </c>
      <c r="B2266" s="61" t="s">
        <v>5269</v>
      </c>
      <c r="C2266" s="68"/>
      <c r="D2266" s="63" t="s">
        <v>7921</v>
      </c>
      <c r="E2266" s="62">
        <v>3</v>
      </c>
    </row>
    <row r="2267" spans="1:5" ht="14.4" x14ac:dyDescent="0.3">
      <c r="A2267" s="70">
        <v>13023999</v>
      </c>
      <c r="B2267" s="61" t="s">
        <v>5270</v>
      </c>
      <c r="C2267" s="68"/>
      <c r="D2267" s="63" t="s">
        <v>7921</v>
      </c>
      <c r="E2267" s="62">
        <v>3</v>
      </c>
    </row>
    <row r="2268" spans="1:5" ht="14.4" x14ac:dyDescent="0.3">
      <c r="A2268" s="70">
        <v>13024001</v>
      </c>
      <c r="B2268" s="61" t="s">
        <v>1341</v>
      </c>
      <c r="C2268" s="68"/>
      <c r="D2268" s="63" t="s">
        <v>7921</v>
      </c>
      <c r="E2268" s="62">
        <v>3</v>
      </c>
    </row>
    <row r="2269" spans="1:5" ht="14.4" x14ac:dyDescent="0.3">
      <c r="A2269" s="70">
        <v>13024002</v>
      </c>
      <c r="B2269" s="61" t="s">
        <v>1342</v>
      </c>
      <c r="C2269" s="68"/>
      <c r="D2269" s="63" t="s">
        <v>7921</v>
      </c>
      <c r="E2269" s="62">
        <v>3</v>
      </c>
    </row>
    <row r="2270" spans="1:5" ht="14.4" x14ac:dyDescent="0.3">
      <c r="A2270" s="70">
        <v>13024003</v>
      </c>
      <c r="B2270" s="61" t="s">
        <v>1343</v>
      </c>
      <c r="C2270" s="68"/>
      <c r="D2270" s="63" t="s">
        <v>7921</v>
      </c>
      <c r="E2270" s="62">
        <v>3</v>
      </c>
    </row>
    <row r="2271" spans="1:5" ht="14.4" x14ac:dyDescent="0.3">
      <c r="A2271" s="70">
        <v>13024004</v>
      </c>
      <c r="B2271" s="61" t="s">
        <v>1344</v>
      </c>
      <c r="C2271" s="68"/>
      <c r="D2271" s="63" t="s">
        <v>7921</v>
      </c>
      <c r="E2271" s="62">
        <v>3</v>
      </c>
    </row>
    <row r="2272" spans="1:5" ht="14.4" x14ac:dyDescent="0.3">
      <c r="A2272" s="70">
        <v>13024005</v>
      </c>
      <c r="B2272" s="61" t="s">
        <v>1345</v>
      </c>
      <c r="C2272" s="68"/>
      <c r="D2272" s="63" t="s">
        <v>7921</v>
      </c>
      <c r="E2272" s="62">
        <v>3</v>
      </c>
    </row>
    <row r="2273" spans="1:5" ht="14.4" x14ac:dyDescent="0.3">
      <c r="A2273" s="70">
        <v>13024006</v>
      </c>
      <c r="B2273" s="61" t="s">
        <v>1346</v>
      </c>
      <c r="C2273" s="68"/>
      <c r="D2273" s="63" t="s">
        <v>7921</v>
      </c>
      <c r="E2273" s="62">
        <v>3</v>
      </c>
    </row>
    <row r="2274" spans="1:5" ht="14.4" x14ac:dyDescent="0.3">
      <c r="A2274" s="70">
        <v>13024007</v>
      </c>
      <c r="B2274" s="61" t="s">
        <v>1347</v>
      </c>
      <c r="C2274" s="68"/>
      <c r="D2274" s="63" t="s">
        <v>7921</v>
      </c>
      <c r="E2274" s="62">
        <v>3</v>
      </c>
    </row>
    <row r="2275" spans="1:5" ht="14.4" x14ac:dyDescent="0.3">
      <c r="A2275" s="70">
        <v>13024008</v>
      </c>
      <c r="B2275" s="61" t="s">
        <v>1348</v>
      </c>
      <c r="C2275" s="68"/>
      <c r="D2275" s="63" t="s">
        <v>7921</v>
      </c>
      <c r="E2275" s="62">
        <v>3</v>
      </c>
    </row>
    <row r="2276" spans="1:5" ht="14.4" x14ac:dyDescent="0.3">
      <c r="A2276" s="70">
        <v>13024009</v>
      </c>
      <c r="B2276" s="61" t="s">
        <v>215</v>
      </c>
      <c r="C2276" s="68"/>
      <c r="D2276" s="63" t="s">
        <v>7921</v>
      </c>
      <c r="E2276" s="62">
        <v>3</v>
      </c>
    </row>
    <row r="2277" spans="1:5" ht="14.4" x14ac:dyDescent="0.3">
      <c r="A2277" s="70">
        <v>13024010</v>
      </c>
      <c r="B2277" s="61" t="s">
        <v>217</v>
      </c>
      <c r="C2277" s="68"/>
      <c r="D2277" s="63" t="s">
        <v>7921</v>
      </c>
      <c r="E2277" s="62">
        <v>3</v>
      </c>
    </row>
    <row r="2278" spans="1:5" ht="14.4" x14ac:dyDescent="0.3">
      <c r="A2278" s="70">
        <v>13024011</v>
      </c>
      <c r="B2278" s="61" t="s">
        <v>1349</v>
      </c>
      <c r="C2278" s="68"/>
      <c r="D2278" s="63" t="s">
        <v>7921</v>
      </c>
      <c r="E2278" s="62">
        <v>3</v>
      </c>
    </row>
    <row r="2279" spans="1:5" ht="14.4" x14ac:dyDescent="0.3">
      <c r="A2279" s="70">
        <v>13024012</v>
      </c>
      <c r="B2279" s="61" t="s">
        <v>1350</v>
      </c>
      <c r="C2279" s="68"/>
      <c r="D2279" s="63" t="s">
        <v>7921</v>
      </c>
      <c r="E2279" s="62">
        <v>3</v>
      </c>
    </row>
    <row r="2280" spans="1:5" ht="14.4" x14ac:dyDescent="0.3">
      <c r="A2280" s="70">
        <v>13024013</v>
      </c>
      <c r="B2280" s="61" t="s">
        <v>1351</v>
      </c>
      <c r="C2280" s="68"/>
      <c r="D2280" s="63" t="s">
        <v>7921</v>
      </c>
      <c r="E2280" s="62">
        <v>3</v>
      </c>
    </row>
    <row r="2281" spans="1:5" ht="14.4" x14ac:dyDescent="0.3">
      <c r="A2281" s="70">
        <v>13024014</v>
      </c>
      <c r="B2281" s="61" t="s">
        <v>5271</v>
      </c>
      <c r="C2281" s="68"/>
      <c r="D2281" s="63" t="s">
        <v>7921</v>
      </c>
      <c r="E2281" s="62">
        <v>3</v>
      </c>
    </row>
    <row r="2282" spans="1:5" ht="14.4" x14ac:dyDescent="0.3">
      <c r="A2282" s="70">
        <v>13024015</v>
      </c>
      <c r="B2282" s="61" t="s">
        <v>1352</v>
      </c>
      <c r="C2282" s="68"/>
      <c r="D2282" s="63" t="s">
        <v>7921</v>
      </c>
      <c r="E2282" s="62">
        <v>3</v>
      </c>
    </row>
    <row r="2283" spans="1:5" ht="14.4" x14ac:dyDescent="0.3">
      <c r="A2283" s="70">
        <v>13024016</v>
      </c>
      <c r="B2283" s="61" t="s">
        <v>1353</v>
      </c>
      <c r="C2283" s="68"/>
      <c r="D2283" s="63" t="s">
        <v>7921</v>
      </c>
      <c r="E2283" s="62">
        <v>3</v>
      </c>
    </row>
    <row r="2284" spans="1:5" ht="14.4" x14ac:dyDescent="0.3">
      <c r="A2284" s="70">
        <v>13024017</v>
      </c>
      <c r="B2284" s="61" t="s">
        <v>1354</v>
      </c>
      <c r="C2284" s="68"/>
      <c r="D2284" s="63" t="s">
        <v>7921</v>
      </c>
      <c r="E2284" s="62">
        <v>3</v>
      </c>
    </row>
    <row r="2285" spans="1:5" ht="14.4" x14ac:dyDescent="0.3">
      <c r="A2285" s="70">
        <v>13024018</v>
      </c>
      <c r="B2285" s="61" t="s">
        <v>216</v>
      </c>
      <c r="C2285" s="68"/>
      <c r="D2285" s="63" t="s">
        <v>7921</v>
      </c>
      <c r="E2285" s="62">
        <v>3</v>
      </c>
    </row>
    <row r="2286" spans="1:5" ht="14.4" x14ac:dyDescent="0.3">
      <c r="A2286" s="70">
        <v>13024019</v>
      </c>
      <c r="B2286" s="61" t="s">
        <v>1355</v>
      </c>
      <c r="C2286" s="68"/>
      <c r="D2286" s="63" t="s">
        <v>7921</v>
      </c>
      <c r="E2286" s="62">
        <v>3</v>
      </c>
    </row>
    <row r="2287" spans="1:5" ht="14.4" x14ac:dyDescent="0.3">
      <c r="A2287" s="70">
        <v>13024020</v>
      </c>
      <c r="B2287" s="61" t="s">
        <v>1356</v>
      </c>
      <c r="C2287" s="68"/>
      <c r="D2287" s="63" t="s">
        <v>7921</v>
      </c>
      <c r="E2287" s="62">
        <v>3</v>
      </c>
    </row>
    <row r="2288" spans="1:5" ht="14.4" x14ac:dyDescent="0.3">
      <c r="A2288" s="70">
        <v>13024021</v>
      </c>
      <c r="B2288" s="61" t="s">
        <v>1357</v>
      </c>
      <c r="C2288" s="68"/>
      <c r="D2288" s="63" t="s">
        <v>7921</v>
      </c>
      <c r="E2288" s="62">
        <v>3</v>
      </c>
    </row>
    <row r="2289" spans="1:5" ht="14.4" x14ac:dyDescent="0.3">
      <c r="A2289" s="70">
        <v>13024022</v>
      </c>
      <c r="B2289" s="61" t="s">
        <v>1358</v>
      </c>
      <c r="C2289" s="68"/>
      <c r="D2289" s="63" t="s">
        <v>7921</v>
      </c>
      <c r="E2289" s="62">
        <v>3</v>
      </c>
    </row>
    <row r="2290" spans="1:5" ht="14.4" x14ac:dyDescent="0.3">
      <c r="A2290" s="70">
        <v>13024023</v>
      </c>
      <c r="B2290" s="61" t="s">
        <v>1359</v>
      </c>
      <c r="C2290" s="68"/>
      <c r="D2290" s="63" t="s">
        <v>7921</v>
      </c>
      <c r="E2290" s="62">
        <v>3</v>
      </c>
    </row>
    <row r="2291" spans="1:5" ht="14.4" x14ac:dyDescent="0.3">
      <c r="A2291" s="70">
        <v>13024999</v>
      </c>
      <c r="B2291" s="61" t="s">
        <v>5272</v>
      </c>
      <c r="C2291" s="68"/>
      <c r="D2291" s="63" t="s">
        <v>7921</v>
      </c>
      <c r="E2291" s="62">
        <v>3</v>
      </c>
    </row>
    <row r="2292" spans="1:5" ht="14.4" x14ac:dyDescent="0.3">
      <c r="A2292" s="70">
        <v>13025900</v>
      </c>
      <c r="B2292" s="61" t="s">
        <v>5273</v>
      </c>
      <c r="C2292" s="68"/>
      <c r="D2292" s="63" t="s">
        <v>7921</v>
      </c>
      <c r="E2292" s="62">
        <v>3</v>
      </c>
    </row>
    <row r="2293" spans="1:5" ht="14.4" x14ac:dyDescent="0.3">
      <c r="A2293" s="70">
        <v>13025999</v>
      </c>
      <c r="B2293" s="61" t="s">
        <v>5274</v>
      </c>
      <c r="C2293" s="68"/>
      <c r="D2293" s="63" t="s">
        <v>7921</v>
      </c>
      <c r="E2293" s="62">
        <v>3</v>
      </c>
    </row>
    <row r="2294" spans="1:5" ht="14.4" x14ac:dyDescent="0.3">
      <c r="A2294" s="70">
        <v>13026001</v>
      </c>
      <c r="B2294" s="61" t="s">
        <v>1360</v>
      </c>
      <c r="C2294" s="68"/>
      <c r="D2294" s="63" t="s">
        <v>7921</v>
      </c>
      <c r="E2294" s="62">
        <v>3</v>
      </c>
    </row>
    <row r="2295" spans="1:5" ht="14.4" x14ac:dyDescent="0.3">
      <c r="A2295" s="70">
        <v>13026002</v>
      </c>
      <c r="B2295" s="61" t="s">
        <v>1361</v>
      </c>
      <c r="C2295" s="68"/>
      <c r="D2295" s="63" t="s">
        <v>7921</v>
      </c>
      <c r="E2295" s="62">
        <v>3</v>
      </c>
    </row>
    <row r="2296" spans="1:5" ht="14.4" x14ac:dyDescent="0.3">
      <c r="A2296" s="70">
        <v>13026003</v>
      </c>
      <c r="B2296" s="61" t="s">
        <v>1362</v>
      </c>
      <c r="C2296" s="68"/>
      <c r="D2296" s="63" t="s">
        <v>7921</v>
      </c>
      <c r="E2296" s="62">
        <v>3</v>
      </c>
    </row>
    <row r="2297" spans="1:5" ht="14.4" x14ac:dyDescent="0.3">
      <c r="A2297" s="70">
        <v>13026004</v>
      </c>
      <c r="B2297" s="61" t="s">
        <v>5275</v>
      </c>
      <c r="C2297" s="68"/>
      <c r="D2297" s="63" t="s">
        <v>7921</v>
      </c>
      <c r="E2297" s="62">
        <v>3</v>
      </c>
    </row>
    <row r="2298" spans="1:5" ht="14.4" x14ac:dyDescent="0.3">
      <c r="A2298" s="70">
        <v>13026999</v>
      </c>
      <c r="B2298" s="61" t="s">
        <v>5276</v>
      </c>
      <c r="C2298" s="68"/>
      <c r="D2298" s="63" t="s">
        <v>7921</v>
      </c>
      <c r="E2298" s="62">
        <v>3</v>
      </c>
    </row>
    <row r="2299" spans="1:5" ht="14.4" x14ac:dyDescent="0.3">
      <c r="A2299" s="70">
        <v>13027900</v>
      </c>
      <c r="B2299" s="61" t="s">
        <v>5277</v>
      </c>
      <c r="C2299" s="68"/>
      <c r="D2299" s="63" t="s">
        <v>7921</v>
      </c>
      <c r="E2299" s="62">
        <v>3</v>
      </c>
    </row>
    <row r="2300" spans="1:5" ht="14.4" x14ac:dyDescent="0.3">
      <c r="A2300" s="70">
        <v>13027999</v>
      </c>
      <c r="B2300" s="61" t="s">
        <v>5278</v>
      </c>
      <c r="C2300" s="68"/>
      <c r="D2300" s="63" t="s">
        <v>7921</v>
      </c>
      <c r="E2300" s="62">
        <v>3</v>
      </c>
    </row>
    <row r="2301" spans="1:5" ht="14.4" x14ac:dyDescent="0.3">
      <c r="A2301" s="70">
        <v>13028001</v>
      </c>
      <c r="B2301" s="61" t="s">
        <v>1363</v>
      </c>
      <c r="C2301" s="68"/>
      <c r="D2301" s="63" t="s">
        <v>7921</v>
      </c>
      <c r="E2301" s="62">
        <v>3</v>
      </c>
    </row>
    <row r="2302" spans="1:5" ht="14.4" x14ac:dyDescent="0.3">
      <c r="A2302" s="70">
        <v>13028002</v>
      </c>
      <c r="B2302" s="61" t="s">
        <v>1364</v>
      </c>
      <c r="C2302" s="68"/>
      <c r="D2302" s="63" t="s">
        <v>7921</v>
      </c>
      <c r="E2302" s="62">
        <v>3</v>
      </c>
    </row>
    <row r="2303" spans="1:5" ht="14.4" x14ac:dyDescent="0.3">
      <c r="A2303" s="70">
        <v>13028003</v>
      </c>
      <c r="B2303" s="61" t="s">
        <v>1365</v>
      </c>
      <c r="C2303" s="68"/>
      <c r="D2303" s="63" t="s">
        <v>7921</v>
      </c>
      <c r="E2303" s="62">
        <v>3</v>
      </c>
    </row>
    <row r="2304" spans="1:5" ht="14.4" x14ac:dyDescent="0.3">
      <c r="A2304" s="70">
        <v>13028004</v>
      </c>
      <c r="B2304" s="61" t="s">
        <v>1366</v>
      </c>
      <c r="C2304" s="68"/>
      <c r="D2304" s="63" t="s">
        <v>7921</v>
      </c>
      <c r="E2304" s="62">
        <v>3</v>
      </c>
    </row>
    <row r="2305" spans="1:5" ht="14.4" x14ac:dyDescent="0.3">
      <c r="A2305" s="70">
        <v>13028005</v>
      </c>
      <c r="B2305" s="61" t="s">
        <v>1367</v>
      </c>
      <c r="C2305" s="68"/>
      <c r="D2305" s="63" t="s">
        <v>7921</v>
      </c>
      <c r="E2305" s="62">
        <v>3</v>
      </c>
    </row>
    <row r="2306" spans="1:5" ht="14.4" x14ac:dyDescent="0.3">
      <c r="A2306" s="70">
        <v>13028006</v>
      </c>
      <c r="B2306" s="61" t="s">
        <v>1368</v>
      </c>
      <c r="C2306" s="68"/>
      <c r="D2306" s="63" t="s">
        <v>7921</v>
      </c>
      <c r="E2306" s="62">
        <v>3</v>
      </c>
    </row>
    <row r="2307" spans="1:5" ht="14.4" x14ac:dyDescent="0.3">
      <c r="A2307" s="70">
        <v>13028007</v>
      </c>
      <c r="B2307" s="61" t="s">
        <v>1369</v>
      </c>
      <c r="C2307" s="68"/>
      <c r="D2307" s="63" t="s">
        <v>7921</v>
      </c>
      <c r="E2307" s="62">
        <v>3</v>
      </c>
    </row>
    <row r="2308" spans="1:5" ht="14.4" x14ac:dyDescent="0.3">
      <c r="A2308" s="70">
        <v>13028008</v>
      </c>
      <c r="B2308" s="61" t="s">
        <v>1370</v>
      </c>
      <c r="C2308" s="68"/>
      <c r="D2308" s="63" t="s">
        <v>7921</v>
      </c>
      <c r="E2308" s="62">
        <v>3</v>
      </c>
    </row>
    <row r="2309" spans="1:5" ht="14.4" x14ac:dyDescent="0.3">
      <c r="A2309" s="70">
        <v>13028009</v>
      </c>
      <c r="B2309" s="61" t="s">
        <v>1371</v>
      </c>
      <c r="C2309" s="68"/>
      <c r="D2309" s="63" t="s">
        <v>7921</v>
      </c>
      <c r="E2309" s="62">
        <v>3</v>
      </c>
    </row>
    <row r="2310" spans="1:5" ht="14.4" x14ac:dyDescent="0.3">
      <c r="A2310" s="70">
        <v>13028010</v>
      </c>
      <c r="B2310" s="61" t="s">
        <v>1372</v>
      </c>
      <c r="C2310" s="68"/>
      <c r="D2310" s="63" t="s">
        <v>7921</v>
      </c>
      <c r="E2310" s="62">
        <v>3</v>
      </c>
    </row>
    <row r="2311" spans="1:5" ht="14.4" x14ac:dyDescent="0.3">
      <c r="A2311" s="70">
        <v>13028011</v>
      </c>
      <c r="B2311" s="61" t="s">
        <v>1373</v>
      </c>
      <c r="C2311" s="68"/>
      <c r="D2311" s="63" t="s">
        <v>7921</v>
      </c>
      <c r="E2311" s="62">
        <v>3</v>
      </c>
    </row>
    <row r="2312" spans="1:5" ht="14.4" x14ac:dyDescent="0.3">
      <c r="A2312" s="70">
        <v>13028012</v>
      </c>
      <c r="B2312" s="61" t="s">
        <v>1374</v>
      </c>
      <c r="C2312" s="68"/>
      <c r="D2312" s="63" t="s">
        <v>7921</v>
      </c>
      <c r="E2312" s="62">
        <v>3</v>
      </c>
    </row>
    <row r="2313" spans="1:5" ht="14.4" x14ac:dyDescent="0.3">
      <c r="A2313" s="70">
        <v>13028013</v>
      </c>
      <c r="B2313" s="61" t="s">
        <v>1375</v>
      </c>
      <c r="C2313" s="68"/>
      <c r="D2313" s="63" t="s">
        <v>7921</v>
      </c>
      <c r="E2313" s="62">
        <v>3</v>
      </c>
    </row>
    <row r="2314" spans="1:5" ht="14.4" x14ac:dyDescent="0.3">
      <c r="A2314" s="70">
        <v>13028014</v>
      </c>
      <c r="B2314" s="61" t="s">
        <v>1376</v>
      </c>
      <c r="C2314" s="68"/>
      <c r="D2314" s="63" t="s">
        <v>7921</v>
      </c>
      <c r="E2314" s="62">
        <v>3</v>
      </c>
    </row>
    <row r="2315" spans="1:5" ht="14.4" x14ac:dyDescent="0.3">
      <c r="A2315" s="70">
        <v>13028015</v>
      </c>
      <c r="B2315" s="61" t="s">
        <v>1377</v>
      </c>
      <c r="C2315" s="68"/>
      <c r="D2315" s="63" t="s">
        <v>7921</v>
      </c>
      <c r="E2315" s="62">
        <v>3</v>
      </c>
    </row>
    <row r="2316" spans="1:5" ht="14.4" x14ac:dyDescent="0.3">
      <c r="A2316" s="70">
        <v>13028016</v>
      </c>
      <c r="B2316" s="61" t="s">
        <v>314</v>
      </c>
      <c r="C2316" s="68"/>
      <c r="D2316" s="63" t="s">
        <v>7921</v>
      </c>
      <c r="E2316" s="62">
        <v>3</v>
      </c>
    </row>
    <row r="2317" spans="1:5" ht="14.4" x14ac:dyDescent="0.3">
      <c r="A2317" s="70">
        <v>13028017</v>
      </c>
      <c r="B2317" s="61" t="s">
        <v>1378</v>
      </c>
      <c r="C2317" s="68"/>
      <c r="D2317" s="63" t="s">
        <v>7921</v>
      </c>
      <c r="E2317" s="62">
        <v>3</v>
      </c>
    </row>
    <row r="2318" spans="1:5" ht="14.4" x14ac:dyDescent="0.3">
      <c r="A2318" s="70">
        <v>13028018</v>
      </c>
      <c r="B2318" s="61" t="s">
        <v>1379</v>
      </c>
      <c r="C2318" s="68"/>
      <c r="D2318" s="63" t="s">
        <v>7921</v>
      </c>
      <c r="E2318" s="62">
        <v>3</v>
      </c>
    </row>
    <row r="2319" spans="1:5" ht="14.4" x14ac:dyDescent="0.3">
      <c r="A2319" s="70">
        <v>13028019</v>
      </c>
      <c r="B2319" s="61" t="s">
        <v>1380</v>
      </c>
      <c r="C2319" s="68"/>
      <c r="D2319" s="63" t="s">
        <v>7921</v>
      </c>
      <c r="E2319" s="62">
        <v>3</v>
      </c>
    </row>
    <row r="2320" spans="1:5" ht="14.4" x14ac:dyDescent="0.3">
      <c r="A2320" s="70">
        <v>13028020</v>
      </c>
      <c r="B2320" s="61" t="s">
        <v>1381</v>
      </c>
      <c r="C2320" s="68"/>
      <c r="D2320" s="63" t="s">
        <v>7921</v>
      </c>
      <c r="E2320" s="62">
        <v>3</v>
      </c>
    </row>
    <row r="2321" spans="1:5" ht="14.4" x14ac:dyDescent="0.3">
      <c r="A2321" s="70">
        <v>13028021</v>
      </c>
      <c r="B2321" s="61" t="s">
        <v>1382</v>
      </c>
      <c r="C2321" s="68"/>
      <c r="D2321" s="63" t="s">
        <v>7921</v>
      </c>
      <c r="E2321" s="62">
        <v>3</v>
      </c>
    </row>
    <row r="2322" spans="1:5" ht="14.4" x14ac:dyDescent="0.3">
      <c r="A2322" s="70">
        <v>13028022</v>
      </c>
      <c r="B2322" s="61" t="s">
        <v>1383</v>
      </c>
      <c r="C2322" s="68"/>
      <c r="D2322" s="63" t="s">
        <v>7921</v>
      </c>
      <c r="E2322" s="62">
        <v>3</v>
      </c>
    </row>
    <row r="2323" spans="1:5" ht="14.4" x14ac:dyDescent="0.3">
      <c r="A2323" s="70">
        <v>13028023</v>
      </c>
      <c r="B2323" s="61" t="s">
        <v>1384</v>
      </c>
      <c r="C2323" s="68"/>
      <c r="D2323" s="63" t="s">
        <v>7921</v>
      </c>
      <c r="E2323" s="62">
        <v>3</v>
      </c>
    </row>
    <row r="2324" spans="1:5" ht="14.4" x14ac:dyDescent="0.3">
      <c r="A2324" s="70">
        <v>13028024</v>
      </c>
      <c r="B2324" s="61" t="s">
        <v>1385</v>
      </c>
      <c r="C2324" s="68"/>
      <c r="D2324" s="63" t="s">
        <v>7921</v>
      </c>
      <c r="E2324" s="62">
        <v>3</v>
      </c>
    </row>
    <row r="2325" spans="1:5" ht="14.4" x14ac:dyDescent="0.3">
      <c r="A2325" s="70">
        <v>13028025</v>
      </c>
      <c r="B2325" s="61" t="s">
        <v>1386</v>
      </c>
      <c r="C2325" s="68"/>
      <c r="D2325" s="63" t="s">
        <v>7921</v>
      </c>
      <c r="E2325" s="62">
        <v>3</v>
      </c>
    </row>
    <row r="2326" spans="1:5" ht="14.4" x14ac:dyDescent="0.3">
      <c r="A2326" s="70">
        <v>13028026</v>
      </c>
      <c r="B2326" s="61" t="s">
        <v>1387</v>
      </c>
      <c r="C2326" s="68"/>
      <c r="D2326" s="63" t="s">
        <v>7921</v>
      </c>
      <c r="E2326" s="62">
        <v>3</v>
      </c>
    </row>
    <row r="2327" spans="1:5" ht="14.4" x14ac:dyDescent="0.3">
      <c r="A2327" s="70">
        <v>13028027</v>
      </c>
      <c r="B2327" s="61" t="s">
        <v>1388</v>
      </c>
      <c r="C2327" s="68"/>
      <c r="D2327" s="63" t="s">
        <v>7921</v>
      </c>
      <c r="E2327" s="62">
        <v>3</v>
      </c>
    </row>
    <row r="2328" spans="1:5" ht="14.4" x14ac:dyDescent="0.3">
      <c r="A2328" s="70">
        <v>13028028</v>
      </c>
      <c r="B2328" s="61" t="s">
        <v>5279</v>
      </c>
      <c r="C2328" s="68"/>
      <c r="D2328" s="63" t="s">
        <v>7921</v>
      </c>
      <c r="E2328" s="62">
        <v>3</v>
      </c>
    </row>
    <row r="2329" spans="1:5" ht="14.4" x14ac:dyDescent="0.3">
      <c r="A2329" s="70">
        <v>13028029</v>
      </c>
      <c r="B2329" s="61" t="s">
        <v>1389</v>
      </c>
      <c r="C2329" s="68"/>
      <c r="D2329" s="63" t="s">
        <v>7921</v>
      </c>
      <c r="E2329" s="62">
        <v>3</v>
      </c>
    </row>
    <row r="2330" spans="1:5" ht="14.4" x14ac:dyDescent="0.3">
      <c r="A2330" s="70">
        <v>13028030</v>
      </c>
      <c r="B2330" s="61" t="s">
        <v>1390</v>
      </c>
      <c r="C2330" s="68"/>
      <c r="D2330" s="63" t="s">
        <v>7921</v>
      </c>
      <c r="E2330" s="62">
        <v>3</v>
      </c>
    </row>
    <row r="2331" spans="1:5" ht="14.4" x14ac:dyDescent="0.3">
      <c r="A2331" s="70">
        <v>13028031</v>
      </c>
      <c r="B2331" s="61" t="s">
        <v>1391</v>
      </c>
      <c r="C2331" s="68"/>
      <c r="D2331" s="63" t="s">
        <v>7921</v>
      </c>
      <c r="E2331" s="62">
        <v>3</v>
      </c>
    </row>
    <row r="2332" spans="1:5" ht="14.4" x14ac:dyDescent="0.3">
      <c r="A2332" s="70">
        <v>13028032</v>
      </c>
      <c r="B2332" s="61" t="s">
        <v>1392</v>
      </c>
      <c r="C2332" s="68"/>
      <c r="D2332" s="63" t="s">
        <v>7921</v>
      </c>
      <c r="E2332" s="62">
        <v>3</v>
      </c>
    </row>
    <row r="2333" spans="1:5" ht="14.4" x14ac:dyDescent="0.3">
      <c r="A2333" s="70">
        <v>13028999</v>
      </c>
      <c r="B2333" s="61" t="s">
        <v>5280</v>
      </c>
      <c r="C2333" s="68"/>
      <c r="D2333" s="63" t="s">
        <v>7921</v>
      </c>
      <c r="E2333" s="62">
        <v>3</v>
      </c>
    </row>
    <row r="2334" spans="1:5" ht="14.4" x14ac:dyDescent="0.3">
      <c r="A2334" s="70">
        <v>13029900</v>
      </c>
      <c r="B2334" s="61" t="s">
        <v>5281</v>
      </c>
      <c r="C2334" s="68"/>
      <c r="D2334" s="63" t="s">
        <v>7921</v>
      </c>
      <c r="E2334" s="62">
        <v>3</v>
      </c>
    </row>
    <row r="2335" spans="1:5" ht="14.4" x14ac:dyDescent="0.3">
      <c r="A2335" s="70">
        <v>13029999</v>
      </c>
      <c r="B2335" s="61" t="s">
        <v>5282</v>
      </c>
      <c r="C2335" s="68"/>
      <c r="D2335" s="63" t="s">
        <v>7921</v>
      </c>
      <c r="E2335" s="62">
        <v>3</v>
      </c>
    </row>
    <row r="2336" spans="1:5" ht="14.4" x14ac:dyDescent="0.3">
      <c r="A2336" s="70">
        <v>13030001</v>
      </c>
      <c r="B2336" s="61" t="s">
        <v>1393</v>
      </c>
      <c r="C2336" s="68"/>
      <c r="D2336" s="63" t="s">
        <v>7921</v>
      </c>
      <c r="E2336" s="62">
        <v>3</v>
      </c>
    </row>
    <row r="2337" spans="1:5" ht="14.4" x14ac:dyDescent="0.3">
      <c r="A2337" s="70">
        <v>13030002</v>
      </c>
      <c r="B2337" s="61" t="s">
        <v>1394</v>
      </c>
      <c r="C2337" s="68"/>
      <c r="D2337" s="63" t="s">
        <v>7921</v>
      </c>
      <c r="E2337" s="62">
        <v>3</v>
      </c>
    </row>
    <row r="2338" spans="1:5" ht="14.4" x14ac:dyDescent="0.3">
      <c r="A2338" s="70">
        <v>13030003</v>
      </c>
      <c r="B2338" s="61" t="s">
        <v>1395</v>
      </c>
      <c r="C2338" s="68"/>
      <c r="D2338" s="63" t="s">
        <v>7921</v>
      </c>
      <c r="E2338" s="62">
        <v>3</v>
      </c>
    </row>
    <row r="2339" spans="1:5" ht="14.4" x14ac:dyDescent="0.3">
      <c r="A2339" s="70">
        <v>13030004</v>
      </c>
      <c r="B2339" s="61" t="s">
        <v>1396</v>
      </c>
      <c r="C2339" s="68"/>
      <c r="D2339" s="63" t="s">
        <v>7921</v>
      </c>
      <c r="E2339" s="62">
        <v>3</v>
      </c>
    </row>
    <row r="2340" spans="1:5" ht="14.4" x14ac:dyDescent="0.3">
      <c r="A2340" s="70">
        <v>13030005</v>
      </c>
      <c r="B2340" s="61" t="s">
        <v>1397</v>
      </c>
      <c r="C2340" s="68"/>
      <c r="D2340" s="63" t="s">
        <v>7921</v>
      </c>
      <c r="E2340" s="62">
        <v>3</v>
      </c>
    </row>
    <row r="2341" spans="1:5" ht="14.4" x14ac:dyDescent="0.3">
      <c r="A2341" s="70">
        <v>13030006</v>
      </c>
      <c r="B2341" s="61" t="s">
        <v>1398</v>
      </c>
      <c r="C2341" s="68"/>
      <c r="D2341" s="63" t="s">
        <v>7921</v>
      </c>
      <c r="E2341" s="62">
        <v>3</v>
      </c>
    </row>
    <row r="2342" spans="1:5" ht="14.4" x14ac:dyDescent="0.3">
      <c r="A2342" s="70">
        <v>13030007</v>
      </c>
      <c r="B2342" s="61" t="s">
        <v>1399</v>
      </c>
      <c r="C2342" s="68"/>
      <c r="D2342" s="63" t="s">
        <v>7921</v>
      </c>
      <c r="E2342" s="62">
        <v>3</v>
      </c>
    </row>
    <row r="2343" spans="1:5" ht="14.4" x14ac:dyDescent="0.3">
      <c r="A2343" s="70">
        <v>13030008</v>
      </c>
      <c r="B2343" s="61" t="s">
        <v>1400</v>
      </c>
      <c r="C2343" s="68"/>
      <c r="D2343" s="63" t="s">
        <v>7921</v>
      </c>
      <c r="E2343" s="62">
        <v>3</v>
      </c>
    </row>
    <row r="2344" spans="1:5" ht="14.4" x14ac:dyDescent="0.3">
      <c r="A2344" s="70">
        <v>13030009</v>
      </c>
      <c r="B2344" s="61" t="s">
        <v>1401</v>
      </c>
      <c r="C2344" s="68"/>
      <c r="D2344" s="63" t="s">
        <v>7921</v>
      </c>
      <c r="E2344" s="62">
        <v>3</v>
      </c>
    </row>
    <row r="2345" spans="1:5" ht="14.4" x14ac:dyDescent="0.3">
      <c r="A2345" s="70">
        <v>13030010</v>
      </c>
      <c r="B2345" s="61" t="s">
        <v>1402</v>
      </c>
      <c r="C2345" s="68"/>
      <c r="D2345" s="63" t="s">
        <v>7921</v>
      </c>
      <c r="E2345" s="62">
        <v>3</v>
      </c>
    </row>
    <row r="2346" spans="1:5" ht="14.4" x14ac:dyDescent="0.3">
      <c r="A2346" s="70">
        <v>13030011</v>
      </c>
      <c r="B2346" s="61" t="s">
        <v>1403</v>
      </c>
      <c r="C2346" s="68"/>
      <c r="D2346" s="63" t="s">
        <v>7921</v>
      </c>
      <c r="E2346" s="62">
        <v>3</v>
      </c>
    </row>
    <row r="2347" spans="1:5" ht="14.4" x14ac:dyDescent="0.3">
      <c r="A2347" s="70">
        <v>13030012</v>
      </c>
      <c r="B2347" s="61" t="s">
        <v>1404</v>
      </c>
      <c r="C2347" s="68"/>
      <c r="D2347" s="63" t="s">
        <v>7921</v>
      </c>
      <c r="E2347" s="62">
        <v>3</v>
      </c>
    </row>
    <row r="2348" spans="1:5" ht="14.4" x14ac:dyDescent="0.3">
      <c r="A2348" s="70">
        <v>13030013</v>
      </c>
      <c r="B2348" s="61" t="s">
        <v>1405</v>
      </c>
      <c r="C2348" s="68"/>
      <c r="D2348" s="63" t="s">
        <v>7921</v>
      </c>
      <c r="E2348" s="62">
        <v>3</v>
      </c>
    </row>
    <row r="2349" spans="1:5" ht="14.4" x14ac:dyDescent="0.3">
      <c r="A2349" s="70">
        <v>13030014</v>
      </c>
      <c r="B2349" s="61" t="s">
        <v>4</v>
      </c>
      <c r="C2349" s="68"/>
      <c r="D2349" s="63" t="s">
        <v>7921</v>
      </c>
      <c r="E2349" s="62">
        <v>3</v>
      </c>
    </row>
    <row r="2350" spans="1:5" ht="14.4" x14ac:dyDescent="0.3">
      <c r="A2350" s="70">
        <v>13030015</v>
      </c>
      <c r="B2350" s="61" t="s">
        <v>1406</v>
      </c>
      <c r="C2350" s="68"/>
      <c r="D2350" s="63" t="s">
        <v>7921</v>
      </c>
      <c r="E2350" s="62">
        <v>3</v>
      </c>
    </row>
    <row r="2351" spans="1:5" ht="14.4" x14ac:dyDescent="0.3">
      <c r="A2351" s="70">
        <v>13030016</v>
      </c>
      <c r="B2351" s="61" t="s">
        <v>1407</v>
      </c>
      <c r="C2351" s="68"/>
      <c r="D2351" s="63" t="s">
        <v>7921</v>
      </c>
      <c r="E2351" s="62">
        <v>3</v>
      </c>
    </row>
    <row r="2352" spans="1:5" ht="14.4" x14ac:dyDescent="0.3">
      <c r="A2352" s="70">
        <v>13030017</v>
      </c>
      <c r="B2352" s="61" t="s">
        <v>1408</v>
      </c>
      <c r="C2352" s="68"/>
      <c r="D2352" s="63" t="s">
        <v>7921</v>
      </c>
      <c r="E2352" s="62">
        <v>3</v>
      </c>
    </row>
    <row r="2353" spans="1:5" ht="14.4" x14ac:dyDescent="0.3">
      <c r="A2353" s="70">
        <v>13030018</v>
      </c>
      <c r="B2353" s="61" t="s">
        <v>1409</v>
      </c>
      <c r="C2353" s="68"/>
      <c r="D2353" s="63" t="s">
        <v>7921</v>
      </c>
      <c r="E2353" s="62">
        <v>3</v>
      </c>
    </row>
    <row r="2354" spans="1:5" ht="14.4" x14ac:dyDescent="0.3">
      <c r="A2354" s="70">
        <v>13030019</v>
      </c>
      <c r="B2354" s="61" t="s">
        <v>1410</v>
      </c>
      <c r="C2354" s="68"/>
      <c r="D2354" s="63" t="s">
        <v>7921</v>
      </c>
      <c r="E2354" s="62">
        <v>3</v>
      </c>
    </row>
    <row r="2355" spans="1:5" ht="14.4" x14ac:dyDescent="0.3">
      <c r="A2355" s="70">
        <v>13030020</v>
      </c>
      <c r="B2355" s="61" t="s">
        <v>1411</v>
      </c>
      <c r="C2355" s="68"/>
      <c r="D2355" s="63" t="s">
        <v>7921</v>
      </c>
      <c r="E2355" s="62">
        <v>3</v>
      </c>
    </row>
    <row r="2356" spans="1:5" ht="14.4" x14ac:dyDescent="0.3">
      <c r="A2356" s="70">
        <v>13030021</v>
      </c>
      <c r="B2356" s="61" t="s">
        <v>1412</v>
      </c>
      <c r="C2356" s="68"/>
      <c r="D2356" s="63" t="s">
        <v>7921</v>
      </c>
      <c r="E2356" s="62">
        <v>3</v>
      </c>
    </row>
    <row r="2357" spans="1:5" ht="14.4" x14ac:dyDescent="0.3">
      <c r="A2357" s="70">
        <v>13030022</v>
      </c>
      <c r="B2357" s="61" t="s">
        <v>1413</v>
      </c>
      <c r="C2357" s="68"/>
      <c r="D2357" s="63" t="s">
        <v>7921</v>
      </c>
      <c r="E2357" s="62">
        <v>3</v>
      </c>
    </row>
    <row r="2358" spans="1:5" ht="14.4" x14ac:dyDescent="0.3">
      <c r="A2358" s="70">
        <v>13030023</v>
      </c>
      <c r="B2358" s="61" t="s">
        <v>1414</v>
      </c>
      <c r="C2358" s="68"/>
      <c r="D2358" s="63" t="s">
        <v>7921</v>
      </c>
      <c r="E2358" s="62">
        <v>3</v>
      </c>
    </row>
    <row r="2359" spans="1:5" ht="14.4" x14ac:dyDescent="0.3">
      <c r="A2359" s="70">
        <v>13030024</v>
      </c>
      <c r="B2359" s="61" t="s">
        <v>1415</v>
      </c>
      <c r="C2359" s="68"/>
      <c r="D2359" s="63" t="s">
        <v>7921</v>
      </c>
      <c r="E2359" s="62">
        <v>3</v>
      </c>
    </row>
    <row r="2360" spans="1:5" ht="14.4" x14ac:dyDescent="0.3">
      <c r="A2360" s="70">
        <v>13030025</v>
      </c>
      <c r="B2360" s="61" t="s">
        <v>1416</v>
      </c>
      <c r="C2360" s="68"/>
      <c r="D2360" s="63" t="s">
        <v>7921</v>
      </c>
      <c r="E2360" s="62">
        <v>3</v>
      </c>
    </row>
    <row r="2361" spans="1:5" ht="14.4" x14ac:dyDescent="0.3">
      <c r="A2361" s="70">
        <v>13030026</v>
      </c>
      <c r="B2361" s="61" t="s">
        <v>1417</v>
      </c>
      <c r="C2361" s="68"/>
      <c r="D2361" s="63" t="s">
        <v>7921</v>
      </c>
      <c r="E2361" s="62">
        <v>3</v>
      </c>
    </row>
    <row r="2362" spans="1:5" ht="14.4" x14ac:dyDescent="0.3">
      <c r="A2362" s="70">
        <v>13030999</v>
      </c>
      <c r="B2362" s="61" t="s">
        <v>5283</v>
      </c>
      <c r="C2362" s="68"/>
      <c r="D2362" s="63" t="s">
        <v>7921</v>
      </c>
      <c r="E2362" s="62">
        <v>3</v>
      </c>
    </row>
    <row r="2363" spans="1:5" ht="14.4" x14ac:dyDescent="0.3">
      <c r="A2363" s="70">
        <v>13031900</v>
      </c>
      <c r="B2363" s="61" t="s">
        <v>5284</v>
      </c>
      <c r="C2363" s="68"/>
      <c r="D2363" s="63" t="s">
        <v>7921</v>
      </c>
      <c r="E2363" s="62">
        <v>3</v>
      </c>
    </row>
    <row r="2364" spans="1:5" ht="14.4" x14ac:dyDescent="0.3">
      <c r="A2364" s="70">
        <v>13031999</v>
      </c>
      <c r="B2364" s="61" t="s">
        <v>5285</v>
      </c>
      <c r="C2364" s="68"/>
      <c r="D2364" s="63" t="s">
        <v>7921</v>
      </c>
      <c r="E2364" s="62">
        <v>3</v>
      </c>
    </row>
    <row r="2365" spans="1:5" ht="14.4" x14ac:dyDescent="0.3">
      <c r="A2365" s="70">
        <v>13032001</v>
      </c>
      <c r="B2365" s="61" t="s">
        <v>219</v>
      </c>
      <c r="C2365" s="68"/>
      <c r="D2365" s="63" t="s">
        <v>7921</v>
      </c>
      <c r="E2365" s="62">
        <v>3</v>
      </c>
    </row>
    <row r="2366" spans="1:5" ht="14.4" x14ac:dyDescent="0.3">
      <c r="A2366" s="70">
        <v>13032002</v>
      </c>
      <c r="B2366" s="61" t="s">
        <v>1418</v>
      </c>
      <c r="C2366" s="68"/>
      <c r="D2366" s="63" t="s">
        <v>7921</v>
      </c>
      <c r="E2366" s="62">
        <v>3</v>
      </c>
    </row>
    <row r="2367" spans="1:5" ht="14.4" x14ac:dyDescent="0.3">
      <c r="A2367" s="70">
        <v>13032003</v>
      </c>
      <c r="B2367" s="61" t="s">
        <v>1419</v>
      </c>
      <c r="C2367" s="68"/>
      <c r="D2367" s="63" t="s">
        <v>7921</v>
      </c>
      <c r="E2367" s="62">
        <v>3</v>
      </c>
    </row>
    <row r="2368" spans="1:5" ht="14.4" x14ac:dyDescent="0.3">
      <c r="A2368" s="66">
        <v>13032004</v>
      </c>
      <c r="B2368" s="61" t="s">
        <v>5286</v>
      </c>
      <c r="C2368" s="68"/>
      <c r="D2368" s="63" t="s">
        <v>7921</v>
      </c>
      <c r="E2368" s="62">
        <v>3</v>
      </c>
    </row>
    <row r="2369" spans="1:5" ht="14.4" x14ac:dyDescent="0.3">
      <c r="A2369" s="66">
        <v>13032005</v>
      </c>
      <c r="B2369" s="61" t="s">
        <v>5287</v>
      </c>
      <c r="C2369" s="68"/>
      <c r="D2369" s="63" t="s">
        <v>7921</v>
      </c>
      <c r="E2369" s="62">
        <v>3</v>
      </c>
    </row>
    <row r="2370" spans="1:5" ht="14.4" x14ac:dyDescent="0.3">
      <c r="A2370" s="66">
        <v>13032006</v>
      </c>
      <c r="B2370" s="61" t="s">
        <v>1420</v>
      </c>
      <c r="C2370" s="68"/>
      <c r="D2370" s="63" t="s">
        <v>7921</v>
      </c>
      <c r="E2370" s="62">
        <v>3</v>
      </c>
    </row>
    <row r="2371" spans="1:5" ht="14.4" x14ac:dyDescent="0.3">
      <c r="A2371" s="66">
        <v>13032007</v>
      </c>
      <c r="B2371" s="61" t="s">
        <v>1421</v>
      </c>
      <c r="C2371" s="68"/>
      <c r="D2371" s="63" t="s">
        <v>7921</v>
      </c>
      <c r="E2371" s="62">
        <v>3</v>
      </c>
    </row>
    <row r="2372" spans="1:5" ht="14.4" x14ac:dyDescent="0.3">
      <c r="A2372" s="66">
        <v>13032008</v>
      </c>
      <c r="B2372" s="61" t="s">
        <v>1422</v>
      </c>
      <c r="C2372" s="68"/>
      <c r="D2372" s="63" t="s">
        <v>7921</v>
      </c>
      <c r="E2372" s="62">
        <v>3</v>
      </c>
    </row>
    <row r="2373" spans="1:5" ht="14.4" x14ac:dyDescent="0.3">
      <c r="A2373" s="66">
        <v>13032009</v>
      </c>
      <c r="B2373" s="61" t="s">
        <v>1423</v>
      </c>
      <c r="C2373" s="68"/>
      <c r="D2373" s="63" t="s">
        <v>7921</v>
      </c>
      <c r="E2373" s="62">
        <v>3</v>
      </c>
    </row>
    <row r="2374" spans="1:5" ht="14.4" x14ac:dyDescent="0.3">
      <c r="A2374" s="66">
        <v>13032010</v>
      </c>
      <c r="B2374" s="61" t="s">
        <v>1424</v>
      </c>
      <c r="C2374" s="68"/>
      <c r="D2374" s="63" t="s">
        <v>7921</v>
      </c>
      <c r="E2374" s="62">
        <v>3</v>
      </c>
    </row>
    <row r="2375" spans="1:5" ht="14.4" x14ac:dyDescent="0.3">
      <c r="A2375" s="66">
        <v>13032011</v>
      </c>
      <c r="B2375" s="61" t="s">
        <v>1425</v>
      </c>
      <c r="C2375" s="68"/>
      <c r="D2375" s="63" t="s">
        <v>7921</v>
      </c>
      <c r="E2375" s="62">
        <v>3</v>
      </c>
    </row>
    <row r="2376" spans="1:5" ht="14.4" x14ac:dyDescent="0.3">
      <c r="A2376" s="66">
        <v>13032012</v>
      </c>
      <c r="B2376" s="61" t="s">
        <v>1426</v>
      </c>
      <c r="C2376" s="68"/>
      <c r="D2376" s="63" t="s">
        <v>7921</v>
      </c>
      <c r="E2376" s="62">
        <v>3</v>
      </c>
    </row>
    <row r="2377" spans="1:5" ht="14.4" x14ac:dyDescent="0.3">
      <c r="A2377" s="70">
        <v>13032013</v>
      </c>
      <c r="B2377" s="61" t="s">
        <v>1427</v>
      </c>
      <c r="C2377" s="68"/>
      <c r="D2377" s="63" t="s">
        <v>7921</v>
      </c>
      <c r="E2377" s="62">
        <v>3</v>
      </c>
    </row>
    <row r="2378" spans="1:5" ht="14.4" x14ac:dyDescent="0.3">
      <c r="A2378" s="70">
        <v>13032014</v>
      </c>
      <c r="B2378" s="61" t="s">
        <v>5288</v>
      </c>
      <c r="C2378" s="68"/>
      <c r="D2378" s="63" t="s">
        <v>7921</v>
      </c>
      <c r="E2378" s="62">
        <v>3</v>
      </c>
    </row>
    <row r="2379" spans="1:5" ht="14.4" x14ac:dyDescent="0.3">
      <c r="A2379" s="66">
        <v>13032015</v>
      </c>
      <c r="B2379" s="61" t="s">
        <v>1428</v>
      </c>
      <c r="C2379" s="68"/>
      <c r="D2379" s="63" t="s">
        <v>7921</v>
      </c>
      <c r="E2379" s="62">
        <v>3</v>
      </c>
    </row>
    <row r="2380" spans="1:5" ht="14.4" x14ac:dyDescent="0.3">
      <c r="A2380" s="70">
        <v>13032016</v>
      </c>
      <c r="B2380" s="61" t="s">
        <v>1429</v>
      </c>
      <c r="C2380" s="68"/>
      <c r="D2380" s="63" t="s">
        <v>7921</v>
      </c>
      <c r="E2380" s="62">
        <v>3</v>
      </c>
    </row>
    <row r="2381" spans="1:5" ht="14.4" x14ac:dyDescent="0.3">
      <c r="A2381" s="70">
        <v>13032017</v>
      </c>
      <c r="B2381" s="61" t="s">
        <v>5289</v>
      </c>
      <c r="C2381" s="68"/>
      <c r="D2381" s="63" t="s">
        <v>7921</v>
      </c>
      <c r="E2381" s="62">
        <v>3</v>
      </c>
    </row>
    <row r="2382" spans="1:5" ht="14.4" x14ac:dyDescent="0.3">
      <c r="A2382" s="70">
        <v>13032018</v>
      </c>
      <c r="B2382" s="61" t="s">
        <v>5290</v>
      </c>
      <c r="C2382" s="68"/>
      <c r="D2382" s="63" t="s">
        <v>7921</v>
      </c>
      <c r="E2382" s="62">
        <v>3</v>
      </c>
    </row>
    <row r="2383" spans="1:5" ht="14.4" x14ac:dyDescent="0.3">
      <c r="A2383" s="70">
        <v>13032019</v>
      </c>
      <c r="B2383" s="61" t="s">
        <v>1430</v>
      </c>
      <c r="C2383" s="68"/>
      <c r="D2383" s="63" t="s">
        <v>7921</v>
      </c>
      <c r="E2383" s="62">
        <v>3</v>
      </c>
    </row>
    <row r="2384" spans="1:5" ht="14.4" x14ac:dyDescent="0.3">
      <c r="A2384" s="70">
        <v>13032020</v>
      </c>
      <c r="B2384" s="61" t="s">
        <v>1431</v>
      </c>
      <c r="C2384" s="68"/>
      <c r="D2384" s="63" t="s">
        <v>7921</v>
      </c>
      <c r="E2384" s="62">
        <v>3</v>
      </c>
    </row>
    <row r="2385" spans="1:5" ht="14.4" x14ac:dyDescent="0.3">
      <c r="A2385" s="70">
        <v>13032021</v>
      </c>
      <c r="B2385" s="61" t="s">
        <v>218</v>
      </c>
      <c r="C2385" s="68"/>
      <c r="D2385" s="63" t="s">
        <v>7921</v>
      </c>
      <c r="E2385" s="62">
        <v>3</v>
      </c>
    </row>
    <row r="2386" spans="1:5" ht="14.4" x14ac:dyDescent="0.3">
      <c r="A2386" s="70">
        <v>13032022</v>
      </c>
      <c r="B2386" s="61" t="s">
        <v>1432</v>
      </c>
      <c r="C2386" s="68"/>
      <c r="D2386" s="63" t="s">
        <v>7921</v>
      </c>
      <c r="E2386" s="62">
        <v>3</v>
      </c>
    </row>
    <row r="2387" spans="1:5" ht="14.4" x14ac:dyDescent="0.3">
      <c r="A2387" s="70">
        <v>13032023</v>
      </c>
      <c r="B2387" s="61" t="s">
        <v>1433</v>
      </c>
      <c r="C2387" s="68"/>
      <c r="D2387" s="63" t="s">
        <v>7921</v>
      </c>
      <c r="E2387" s="62">
        <v>3</v>
      </c>
    </row>
    <row r="2388" spans="1:5" ht="14.4" x14ac:dyDescent="0.3">
      <c r="A2388" s="70">
        <v>13032024</v>
      </c>
      <c r="B2388" s="61" t="s">
        <v>5291</v>
      </c>
      <c r="C2388" s="68"/>
      <c r="D2388" s="63" t="s">
        <v>7921</v>
      </c>
      <c r="E2388" s="62">
        <v>3</v>
      </c>
    </row>
    <row r="2389" spans="1:5" ht="14.4" x14ac:dyDescent="0.3">
      <c r="A2389" s="70">
        <v>13032025</v>
      </c>
      <c r="B2389" s="61" t="s">
        <v>5292</v>
      </c>
      <c r="C2389" s="68"/>
      <c r="D2389" s="63" t="s">
        <v>7921</v>
      </c>
      <c r="E2389" s="62">
        <v>3</v>
      </c>
    </row>
    <row r="2390" spans="1:5" ht="14.4" x14ac:dyDescent="0.3">
      <c r="A2390" s="70">
        <v>13032026</v>
      </c>
      <c r="B2390" s="61" t="s">
        <v>5293</v>
      </c>
      <c r="C2390" s="68"/>
      <c r="D2390" s="63" t="s">
        <v>7921</v>
      </c>
      <c r="E2390" s="62">
        <v>3</v>
      </c>
    </row>
    <row r="2391" spans="1:5" ht="14.4" x14ac:dyDescent="0.3">
      <c r="A2391" s="70">
        <v>13032027</v>
      </c>
      <c r="B2391" s="61" t="s">
        <v>220</v>
      </c>
      <c r="C2391" s="68"/>
      <c r="D2391" s="63" t="s">
        <v>7921</v>
      </c>
      <c r="E2391" s="62">
        <v>3</v>
      </c>
    </row>
    <row r="2392" spans="1:5" ht="14.4" x14ac:dyDescent="0.3">
      <c r="A2392" s="70">
        <v>13032028</v>
      </c>
      <c r="B2392" s="61" t="s">
        <v>1434</v>
      </c>
      <c r="C2392" s="68"/>
      <c r="D2392" s="63" t="s">
        <v>7921</v>
      </c>
      <c r="E2392" s="62">
        <v>3</v>
      </c>
    </row>
    <row r="2393" spans="1:5" ht="14.4" x14ac:dyDescent="0.3">
      <c r="A2393" s="70">
        <v>13032999</v>
      </c>
      <c r="B2393" s="61" t="s">
        <v>5294</v>
      </c>
      <c r="C2393" s="68"/>
      <c r="D2393" s="63" t="s">
        <v>7921</v>
      </c>
      <c r="E2393" s="62">
        <v>3</v>
      </c>
    </row>
    <row r="2394" spans="1:5" ht="14.4" x14ac:dyDescent="0.3">
      <c r="A2394" s="70">
        <v>13033001</v>
      </c>
      <c r="B2394" s="61" t="s">
        <v>5295</v>
      </c>
      <c r="C2394" s="68"/>
      <c r="D2394" s="63" t="s">
        <v>7921</v>
      </c>
      <c r="E2394" s="62">
        <v>3</v>
      </c>
    </row>
    <row r="2395" spans="1:5" ht="14.4" x14ac:dyDescent="0.3">
      <c r="A2395" s="70">
        <v>13033002</v>
      </c>
      <c r="B2395" s="61" t="s">
        <v>5296</v>
      </c>
      <c r="C2395" s="68"/>
      <c r="D2395" s="63" t="s">
        <v>7921</v>
      </c>
      <c r="E2395" s="62">
        <v>3</v>
      </c>
    </row>
    <row r="2396" spans="1:5" ht="14.4" x14ac:dyDescent="0.3">
      <c r="A2396" s="70">
        <v>13033003</v>
      </c>
      <c r="B2396" s="61" t="s">
        <v>5297</v>
      </c>
      <c r="C2396" s="68"/>
      <c r="D2396" s="63" t="s">
        <v>7921</v>
      </c>
      <c r="E2396" s="62">
        <v>3</v>
      </c>
    </row>
    <row r="2397" spans="1:5" ht="14.4" x14ac:dyDescent="0.3">
      <c r="A2397" s="70">
        <v>13033004</v>
      </c>
      <c r="B2397" s="61" t="s">
        <v>5298</v>
      </c>
      <c r="C2397" s="68"/>
      <c r="D2397" s="63" t="s">
        <v>7921</v>
      </c>
      <c r="E2397" s="62">
        <v>3</v>
      </c>
    </row>
    <row r="2398" spans="1:5" ht="14.4" x14ac:dyDescent="0.3">
      <c r="A2398" s="70">
        <v>13033900</v>
      </c>
      <c r="B2398" s="61" t="s">
        <v>5299</v>
      </c>
      <c r="C2398" s="68"/>
      <c r="D2398" s="63" t="s">
        <v>7921</v>
      </c>
      <c r="E2398" s="62">
        <v>3</v>
      </c>
    </row>
    <row r="2399" spans="1:5" ht="14.4" x14ac:dyDescent="0.3">
      <c r="A2399" s="70">
        <v>13033999</v>
      </c>
      <c r="B2399" s="61" t="s">
        <v>5300</v>
      </c>
      <c r="C2399" s="68"/>
      <c r="D2399" s="63" t="s">
        <v>7921</v>
      </c>
      <c r="E2399" s="62">
        <v>3</v>
      </c>
    </row>
    <row r="2400" spans="1:5" ht="14.4" x14ac:dyDescent="0.3">
      <c r="A2400" s="70">
        <v>13034001</v>
      </c>
      <c r="B2400" s="61" t="s">
        <v>5301</v>
      </c>
      <c r="C2400" s="68"/>
      <c r="D2400" s="63" t="s">
        <v>7921</v>
      </c>
      <c r="E2400" s="62">
        <v>3</v>
      </c>
    </row>
    <row r="2401" spans="1:5" ht="14.4" x14ac:dyDescent="0.3">
      <c r="A2401" s="70">
        <v>13034002</v>
      </c>
      <c r="B2401" s="61" t="s">
        <v>5302</v>
      </c>
      <c r="C2401" s="68"/>
      <c r="D2401" s="63" t="s">
        <v>7921</v>
      </c>
      <c r="E2401" s="62">
        <v>3</v>
      </c>
    </row>
    <row r="2402" spans="1:5" ht="14.4" x14ac:dyDescent="0.3">
      <c r="A2402" s="70">
        <v>13034003</v>
      </c>
      <c r="B2402" s="61" t="s">
        <v>5303</v>
      </c>
      <c r="C2402" s="68"/>
      <c r="D2402" s="63" t="s">
        <v>7921</v>
      </c>
      <c r="E2402" s="62">
        <v>3</v>
      </c>
    </row>
    <row r="2403" spans="1:5" ht="14.4" x14ac:dyDescent="0.3">
      <c r="A2403" s="70">
        <v>13034004</v>
      </c>
      <c r="B2403" s="61" t="s">
        <v>5304</v>
      </c>
      <c r="C2403" s="68"/>
      <c r="D2403" s="63" t="s">
        <v>7921</v>
      </c>
      <c r="E2403" s="62">
        <v>3</v>
      </c>
    </row>
    <row r="2404" spans="1:5" ht="14.4" x14ac:dyDescent="0.3">
      <c r="A2404" s="70">
        <v>13034005</v>
      </c>
      <c r="B2404" s="61" t="s">
        <v>5305</v>
      </c>
      <c r="C2404" s="68"/>
      <c r="D2404" s="63" t="s">
        <v>7921</v>
      </c>
      <c r="E2404" s="62">
        <v>3</v>
      </c>
    </row>
    <row r="2405" spans="1:5" ht="14.4" x14ac:dyDescent="0.3">
      <c r="A2405" s="70">
        <v>13034006</v>
      </c>
      <c r="B2405" s="61" t="s">
        <v>5306</v>
      </c>
      <c r="C2405" s="68"/>
      <c r="D2405" s="63" t="s">
        <v>7921</v>
      </c>
      <c r="E2405" s="62">
        <v>3</v>
      </c>
    </row>
    <row r="2406" spans="1:5" ht="14.4" x14ac:dyDescent="0.3">
      <c r="A2406" s="70">
        <v>13034007</v>
      </c>
      <c r="B2406" s="61" t="s">
        <v>5307</v>
      </c>
      <c r="C2406" s="68"/>
      <c r="D2406" s="63" t="s">
        <v>7921</v>
      </c>
      <c r="E2406" s="62">
        <v>3</v>
      </c>
    </row>
    <row r="2407" spans="1:5" ht="14.4" x14ac:dyDescent="0.3">
      <c r="A2407" s="66">
        <v>13034008</v>
      </c>
      <c r="B2407" s="61" t="s">
        <v>5308</v>
      </c>
      <c r="C2407" s="68"/>
      <c r="D2407" s="63" t="s">
        <v>7921</v>
      </c>
      <c r="E2407" s="62">
        <v>3</v>
      </c>
    </row>
    <row r="2408" spans="1:5" ht="14.4" x14ac:dyDescent="0.3">
      <c r="A2408" s="66">
        <v>13034009</v>
      </c>
      <c r="B2408" s="61" t="s">
        <v>5309</v>
      </c>
      <c r="C2408" s="68"/>
      <c r="D2408" s="63" t="s">
        <v>7921</v>
      </c>
      <c r="E2408" s="62">
        <v>3</v>
      </c>
    </row>
    <row r="2409" spans="1:5" ht="14.4" x14ac:dyDescent="0.3">
      <c r="A2409" s="66">
        <v>13034010</v>
      </c>
      <c r="B2409" s="61" t="s">
        <v>5310</v>
      </c>
      <c r="C2409" s="68"/>
      <c r="D2409" s="63" t="s">
        <v>7921</v>
      </c>
      <c r="E2409" s="62">
        <v>3</v>
      </c>
    </row>
    <row r="2410" spans="1:5" ht="14.4" x14ac:dyDescent="0.3">
      <c r="A2410" s="66">
        <v>13034011</v>
      </c>
      <c r="B2410" s="61" t="s">
        <v>5311</v>
      </c>
      <c r="C2410" s="68"/>
      <c r="D2410" s="63" t="s">
        <v>7921</v>
      </c>
      <c r="E2410" s="62">
        <v>3</v>
      </c>
    </row>
    <row r="2411" spans="1:5" ht="14.4" x14ac:dyDescent="0.3">
      <c r="A2411" s="66">
        <v>13034012</v>
      </c>
      <c r="B2411" s="61" t="s">
        <v>5312</v>
      </c>
      <c r="C2411" s="68"/>
      <c r="D2411" s="63" t="s">
        <v>7921</v>
      </c>
      <c r="E2411" s="62">
        <v>3</v>
      </c>
    </row>
    <row r="2412" spans="1:5" ht="14.4" x14ac:dyDescent="0.3">
      <c r="A2412" s="66">
        <v>13034013</v>
      </c>
      <c r="B2412" s="61" t="s">
        <v>5313</v>
      </c>
      <c r="C2412" s="68"/>
      <c r="D2412" s="63" t="s">
        <v>7921</v>
      </c>
      <c r="E2412" s="62">
        <v>3</v>
      </c>
    </row>
    <row r="2413" spans="1:5" ht="14.4" x14ac:dyDescent="0.3">
      <c r="A2413" s="66">
        <v>13034014</v>
      </c>
      <c r="B2413" s="61" t="s">
        <v>5314</v>
      </c>
      <c r="C2413" s="68"/>
      <c r="D2413" s="63" t="s">
        <v>7921</v>
      </c>
      <c r="E2413" s="62">
        <v>3</v>
      </c>
    </row>
    <row r="2414" spans="1:5" ht="14.4" x14ac:dyDescent="0.3">
      <c r="A2414" s="66">
        <v>13034015</v>
      </c>
      <c r="B2414" s="61" t="s">
        <v>5315</v>
      </c>
      <c r="C2414" s="68"/>
      <c r="D2414" s="63" t="s">
        <v>7921</v>
      </c>
      <c r="E2414" s="62">
        <v>3</v>
      </c>
    </row>
    <row r="2415" spans="1:5" ht="14.4" x14ac:dyDescent="0.3">
      <c r="A2415" s="66">
        <v>13034016</v>
      </c>
      <c r="B2415" s="61" t="s">
        <v>5316</v>
      </c>
      <c r="C2415" s="68"/>
      <c r="D2415" s="63" t="s">
        <v>7921</v>
      </c>
      <c r="E2415" s="62">
        <v>3</v>
      </c>
    </row>
    <row r="2416" spans="1:5" ht="14.4" x14ac:dyDescent="0.3">
      <c r="A2416" s="66">
        <v>13034017</v>
      </c>
      <c r="B2416" s="61" t="s">
        <v>5317</v>
      </c>
      <c r="C2416" s="68"/>
      <c r="D2416" s="63" t="s">
        <v>7921</v>
      </c>
      <c r="E2416" s="62">
        <v>3</v>
      </c>
    </row>
    <row r="2417" spans="1:5" ht="14.4" x14ac:dyDescent="0.3">
      <c r="A2417" s="66">
        <v>13034018</v>
      </c>
      <c r="B2417" s="61" t="s">
        <v>5318</v>
      </c>
      <c r="C2417" s="68"/>
      <c r="D2417" s="63" t="s">
        <v>7921</v>
      </c>
      <c r="E2417" s="62">
        <v>3</v>
      </c>
    </row>
    <row r="2418" spans="1:5" ht="14.4" x14ac:dyDescent="0.3">
      <c r="A2418" s="66">
        <v>13034019</v>
      </c>
      <c r="B2418" s="61" t="s">
        <v>5319</v>
      </c>
      <c r="C2418" s="68"/>
      <c r="D2418" s="63" t="s">
        <v>7921</v>
      </c>
      <c r="E2418" s="62">
        <v>3</v>
      </c>
    </row>
    <row r="2419" spans="1:5" ht="14.4" x14ac:dyDescent="0.3">
      <c r="A2419" s="66">
        <v>13034020</v>
      </c>
      <c r="B2419" s="61" t="s">
        <v>5320</v>
      </c>
      <c r="C2419" s="68"/>
      <c r="D2419" s="63" t="s">
        <v>7921</v>
      </c>
      <c r="E2419" s="62">
        <v>3</v>
      </c>
    </row>
    <row r="2420" spans="1:5" ht="14.4" x14ac:dyDescent="0.3">
      <c r="A2420" s="66">
        <v>13034021</v>
      </c>
      <c r="B2420" s="61" t="s">
        <v>5321</v>
      </c>
      <c r="C2420" s="68"/>
      <c r="D2420" s="63" t="s">
        <v>7921</v>
      </c>
      <c r="E2420" s="62">
        <v>3</v>
      </c>
    </row>
    <row r="2421" spans="1:5" ht="14.4" x14ac:dyDescent="0.3">
      <c r="A2421" s="66">
        <v>13034022</v>
      </c>
      <c r="B2421" s="61" t="s">
        <v>5322</v>
      </c>
      <c r="C2421" s="68"/>
      <c r="D2421" s="63" t="s">
        <v>7921</v>
      </c>
      <c r="E2421" s="62">
        <v>3</v>
      </c>
    </row>
    <row r="2422" spans="1:5" ht="14.4" x14ac:dyDescent="0.3">
      <c r="A2422" s="66">
        <v>13034023</v>
      </c>
      <c r="B2422" s="61" t="s">
        <v>5323</v>
      </c>
      <c r="C2422" s="68"/>
      <c r="D2422" s="63" t="s">
        <v>7921</v>
      </c>
      <c r="E2422" s="62">
        <v>3</v>
      </c>
    </row>
    <row r="2423" spans="1:5" ht="14.4" x14ac:dyDescent="0.3">
      <c r="A2423" s="66">
        <v>13034024</v>
      </c>
      <c r="B2423" s="61" t="s">
        <v>5324</v>
      </c>
      <c r="C2423" s="68"/>
      <c r="D2423" s="63" t="s">
        <v>7921</v>
      </c>
      <c r="E2423" s="62">
        <v>3</v>
      </c>
    </row>
    <row r="2424" spans="1:5" ht="14.4" x14ac:dyDescent="0.3">
      <c r="A2424" s="66">
        <v>13034025</v>
      </c>
      <c r="B2424" s="61" t="s">
        <v>5325</v>
      </c>
      <c r="C2424" s="68"/>
      <c r="D2424" s="63" t="s">
        <v>7921</v>
      </c>
      <c r="E2424" s="62">
        <v>3</v>
      </c>
    </row>
    <row r="2425" spans="1:5" ht="14.4" x14ac:dyDescent="0.3">
      <c r="A2425" s="66">
        <v>13034026</v>
      </c>
      <c r="B2425" s="61" t="s">
        <v>5326</v>
      </c>
      <c r="C2425" s="68"/>
      <c r="D2425" s="63" t="s">
        <v>7921</v>
      </c>
      <c r="E2425" s="62">
        <v>3</v>
      </c>
    </row>
    <row r="2426" spans="1:5" ht="14.4" x14ac:dyDescent="0.3">
      <c r="A2426" s="66">
        <v>13034999</v>
      </c>
      <c r="B2426" s="61" t="s">
        <v>5327</v>
      </c>
      <c r="C2426" s="68"/>
      <c r="D2426" s="63" t="s">
        <v>7921</v>
      </c>
      <c r="E2426" s="62">
        <v>3</v>
      </c>
    </row>
    <row r="2427" spans="1:5" ht="14.4" x14ac:dyDescent="0.3">
      <c r="A2427" s="66">
        <v>13035900</v>
      </c>
      <c r="B2427" s="61" t="s">
        <v>5328</v>
      </c>
      <c r="C2427" s="68"/>
      <c r="D2427" s="63" t="s">
        <v>7921</v>
      </c>
      <c r="E2427" s="62">
        <v>3</v>
      </c>
    </row>
    <row r="2428" spans="1:5" ht="14.4" x14ac:dyDescent="0.3">
      <c r="A2428" s="66">
        <v>13035999</v>
      </c>
      <c r="B2428" s="61" t="s">
        <v>5329</v>
      </c>
      <c r="C2428" s="68"/>
      <c r="D2428" s="63" t="s">
        <v>7921</v>
      </c>
      <c r="E2428" s="62">
        <v>3</v>
      </c>
    </row>
    <row r="2429" spans="1:5" ht="14.4" x14ac:dyDescent="0.3">
      <c r="A2429" s="66">
        <v>13036001</v>
      </c>
      <c r="B2429" s="61" t="s">
        <v>1435</v>
      </c>
      <c r="C2429" s="68"/>
      <c r="D2429" s="63" t="s">
        <v>7925</v>
      </c>
      <c r="E2429" s="62">
        <v>3</v>
      </c>
    </row>
    <row r="2430" spans="1:5" ht="14.4" x14ac:dyDescent="0.3">
      <c r="A2430" s="66">
        <v>13036002</v>
      </c>
      <c r="B2430" s="61" t="s">
        <v>1436</v>
      </c>
      <c r="C2430" s="68"/>
      <c r="D2430" s="63" t="s">
        <v>7925</v>
      </c>
      <c r="E2430" s="62">
        <v>3</v>
      </c>
    </row>
    <row r="2431" spans="1:5" ht="14.4" x14ac:dyDescent="0.3">
      <c r="A2431" s="66">
        <v>13036003</v>
      </c>
      <c r="B2431" s="61" t="s">
        <v>1437</v>
      </c>
      <c r="C2431" s="68"/>
      <c r="D2431" s="63" t="s">
        <v>7925</v>
      </c>
      <c r="E2431" s="62">
        <v>3</v>
      </c>
    </row>
    <row r="2432" spans="1:5" ht="14.4" x14ac:dyDescent="0.3">
      <c r="A2432" s="66">
        <v>13036004</v>
      </c>
      <c r="B2432" s="61" t="s">
        <v>1438</v>
      </c>
      <c r="C2432" s="68"/>
      <c r="D2432" s="63" t="s">
        <v>7925</v>
      </c>
      <c r="E2432" s="62">
        <v>3</v>
      </c>
    </row>
    <row r="2433" spans="1:5" ht="14.4" x14ac:dyDescent="0.3">
      <c r="A2433" s="66">
        <v>13036005</v>
      </c>
      <c r="B2433" s="61" t="s">
        <v>1439</v>
      </c>
      <c r="C2433" s="68"/>
      <c r="D2433" s="63" t="s">
        <v>7925</v>
      </c>
      <c r="E2433" s="62">
        <v>3</v>
      </c>
    </row>
    <row r="2434" spans="1:5" ht="14.4" x14ac:dyDescent="0.3">
      <c r="A2434" s="66">
        <v>13036006</v>
      </c>
      <c r="B2434" s="61" t="s">
        <v>1440</v>
      </c>
      <c r="C2434" s="68"/>
      <c r="D2434" s="63" t="s">
        <v>7925</v>
      </c>
      <c r="E2434" s="62">
        <v>3</v>
      </c>
    </row>
    <row r="2435" spans="1:5" ht="14.4" x14ac:dyDescent="0.3">
      <c r="A2435" s="66">
        <v>13036999</v>
      </c>
      <c r="B2435" s="61" t="s">
        <v>5330</v>
      </c>
      <c r="C2435" s="68"/>
      <c r="D2435" s="63" t="s">
        <v>7925</v>
      </c>
      <c r="E2435" s="62">
        <v>3</v>
      </c>
    </row>
    <row r="2436" spans="1:5" ht="14.4" x14ac:dyDescent="0.3">
      <c r="A2436" s="66">
        <v>13037900</v>
      </c>
      <c r="B2436" s="61" t="s">
        <v>5331</v>
      </c>
      <c r="C2436" s="68"/>
      <c r="D2436" s="63" t="s">
        <v>7925</v>
      </c>
      <c r="E2436" s="62">
        <v>3</v>
      </c>
    </row>
    <row r="2437" spans="1:5" ht="14.4" x14ac:dyDescent="0.3">
      <c r="A2437" s="66">
        <v>13037999</v>
      </c>
      <c r="B2437" s="61" t="s">
        <v>5332</v>
      </c>
      <c r="C2437" s="68"/>
      <c r="D2437" s="63" t="s">
        <v>7925</v>
      </c>
      <c r="E2437" s="62">
        <v>3</v>
      </c>
    </row>
    <row r="2438" spans="1:5" ht="14.4" x14ac:dyDescent="0.3">
      <c r="A2438" s="66">
        <v>13038001</v>
      </c>
      <c r="B2438" s="61" t="s">
        <v>1441</v>
      </c>
      <c r="C2438" s="68"/>
      <c r="D2438" s="63" t="s">
        <v>7925</v>
      </c>
      <c r="E2438" s="62">
        <v>3</v>
      </c>
    </row>
    <row r="2439" spans="1:5" ht="14.4" x14ac:dyDescent="0.3">
      <c r="A2439" s="66">
        <v>13038002</v>
      </c>
      <c r="B2439" s="61" t="s">
        <v>1442</v>
      </c>
      <c r="C2439" s="68"/>
      <c r="D2439" s="63" t="s">
        <v>7925</v>
      </c>
      <c r="E2439" s="62">
        <v>3</v>
      </c>
    </row>
    <row r="2440" spans="1:5" ht="14.4" x14ac:dyDescent="0.3">
      <c r="A2440" s="66">
        <v>13038003</v>
      </c>
      <c r="B2440" s="61" t="s">
        <v>1443</v>
      </c>
      <c r="C2440" s="68"/>
      <c r="D2440" s="63" t="s">
        <v>7925</v>
      </c>
      <c r="E2440" s="62">
        <v>3</v>
      </c>
    </row>
    <row r="2441" spans="1:5" ht="14.4" x14ac:dyDescent="0.3">
      <c r="A2441" s="66">
        <v>13038004</v>
      </c>
      <c r="B2441" s="61" t="s">
        <v>1444</v>
      </c>
      <c r="C2441" s="68"/>
      <c r="D2441" s="63" t="s">
        <v>7925</v>
      </c>
      <c r="E2441" s="62">
        <v>3</v>
      </c>
    </row>
    <row r="2442" spans="1:5" ht="14.4" x14ac:dyDescent="0.3">
      <c r="A2442" s="66">
        <v>13038005</v>
      </c>
      <c r="B2442" s="61" t="s">
        <v>1445</v>
      </c>
      <c r="C2442" s="68"/>
      <c r="D2442" s="63" t="s">
        <v>7925</v>
      </c>
      <c r="E2442" s="62">
        <v>3</v>
      </c>
    </row>
    <row r="2443" spans="1:5" ht="14.4" x14ac:dyDescent="0.3">
      <c r="A2443" s="66">
        <v>13038006</v>
      </c>
      <c r="B2443" s="61" t="s">
        <v>1446</v>
      </c>
      <c r="C2443" s="68"/>
      <c r="D2443" s="63" t="s">
        <v>7925</v>
      </c>
      <c r="E2443" s="62">
        <v>3</v>
      </c>
    </row>
    <row r="2444" spans="1:5" ht="14.4" x14ac:dyDescent="0.3">
      <c r="A2444" s="66">
        <v>13038007</v>
      </c>
      <c r="B2444" s="61" t="s">
        <v>1447</v>
      </c>
      <c r="C2444" s="68"/>
      <c r="D2444" s="63" t="s">
        <v>7925</v>
      </c>
      <c r="E2444" s="62">
        <v>3</v>
      </c>
    </row>
    <row r="2445" spans="1:5" ht="14.4" x14ac:dyDescent="0.3">
      <c r="A2445" s="66">
        <v>13038008</v>
      </c>
      <c r="B2445" s="61" t="s">
        <v>1448</v>
      </c>
      <c r="C2445" s="68"/>
      <c r="D2445" s="63" t="s">
        <v>7925</v>
      </c>
      <c r="E2445" s="62">
        <v>3</v>
      </c>
    </row>
    <row r="2446" spans="1:5" ht="14.4" x14ac:dyDescent="0.3">
      <c r="A2446" s="66">
        <v>13038009</v>
      </c>
      <c r="B2446" s="61" t="s">
        <v>1449</v>
      </c>
      <c r="C2446" s="68"/>
      <c r="D2446" s="63" t="s">
        <v>7925</v>
      </c>
      <c r="E2446" s="62">
        <v>3</v>
      </c>
    </row>
    <row r="2447" spans="1:5" ht="14.4" x14ac:dyDescent="0.3">
      <c r="A2447" s="66">
        <v>13038010</v>
      </c>
      <c r="B2447" s="61" t="s">
        <v>1450</v>
      </c>
      <c r="C2447" s="68"/>
      <c r="D2447" s="63" t="s">
        <v>7925</v>
      </c>
      <c r="E2447" s="62">
        <v>3</v>
      </c>
    </row>
    <row r="2448" spans="1:5" ht="14.4" x14ac:dyDescent="0.3">
      <c r="A2448" s="66">
        <v>13038999</v>
      </c>
      <c r="B2448" s="61" t="s">
        <v>5333</v>
      </c>
      <c r="C2448" s="68"/>
      <c r="D2448" s="63" t="s">
        <v>7925</v>
      </c>
      <c r="E2448" s="62">
        <v>3</v>
      </c>
    </row>
    <row r="2449" spans="1:5" ht="14.4" x14ac:dyDescent="0.3">
      <c r="A2449" s="66">
        <v>13039900</v>
      </c>
      <c r="B2449" s="61" t="s">
        <v>5334</v>
      </c>
      <c r="C2449" s="68"/>
      <c r="D2449" s="63" t="s">
        <v>7925</v>
      </c>
      <c r="E2449" s="62">
        <v>3</v>
      </c>
    </row>
    <row r="2450" spans="1:5" ht="14.4" x14ac:dyDescent="0.3">
      <c r="A2450" s="66">
        <v>13039999</v>
      </c>
      <c r="B2450" s="61" t="s">
        <v>5334</v>
      </c>
      <c r="C2450" s="68"/>
      <c r="D2450" s="63" t="s">
        <v>7925</v>
      </c>
      <c r="E2450" s="62">
        <v>3</v>
      </c>
    </row>
    <row r="2451" spans="1:5" ht="14.4" x14ac:dyDescent="0.3">
      <c r="A2451" s="66">
        <v>13040001</v>
      </c>
      <c r="B2451" s="61" t="s">
        <v>1451</v>
      </c>
      <c r="C2451" s="68"/>
      <c r="D2451" s="63" t="s">
        <v>7925</v>
      </c>
      <c r="E2451" s="62">
        <v>3</v>
      </c>
    </row>
    <row r="2452" spans="1:5" ht="14.4" x14ac:dyDescent="0.3">
      <c r="A2452" s="66">
        <v>13040002</v>
      </c>
      <c r="B2452" s="61" t="s">
        <v>1452</v>
      </c>
      <c r="C2452" s="68"/>
      <c r="D2452" s="63" t="s">
        <v>7925</v>
      </c>
      <c r="E2452" s="62">
        <v>3</v>
      </c>
    </row>
    <row r="2453" spans="1:5" ht="14.4" x14ac:dyDescent="0.3">
      <c r="A2453" s="66">
        <v>13040003</v>
      </c>
      <c r="B2453" s="61" t="s">
        <v>1453</v>
      </c>
      <c r="C2453" s="68"/>
      <c r="D2453" s="63" t="s">
        <v>7925</v>
      </c>
      <c r="E2453" s="62">
        <v>3</v>
      </c>
    </row>
    <row r="2454" spans="1:5" ht="14.4" x14ac:dyDescent="0.3">
      <c r="A2454" s="66">
        <v>13040004</v>
      </c>
      <c r="B2454" s="61" t="s">
        <v>1454</v>
      </c>
      <c r="C2454" s="68"/>
      <c r="D2454" s="63" t="s">
        <v>7925</v>
      </c>
      <c r="E2454" s="62">
        <v>3</v>
      </c>
    </row>
    <row r="2455" spans="1:5" ht="14.4" x14ac:dyDescent="0.3">
      <c r="A2455" s="66">
        <v>13040005</v>
      </c>
      <c r="B2455" s="61" t="s">
        <v>1455</v>
      </c>
      <c r="C2455" s="68"/>
      <c r="D2455" s="63" t="s">
        <v>7925</v>
      </c>
      <c r="E2455" s="62">
        <v>3</v>
      </c>
    </row>
    <row r="2456" spans="1:5" ht="14.4" x14ac:dyDescent="0.3">
      <c r="A2456" s="66">
        <v>13040006</v>
      </c>
      <c r="B2456" s="61" t="s">
        <v>1456</v>
      </c>
      <c r="C2456" s="68"/>
      <c r="D2456" s="63" t="s">
        <v>7925</v>
      </c>
      <c r="E2456" s="62">
        <v>3</v>
      </c>
    </row>
    <row r="2457" spans="1:5" ht="14.4" x14ac:dyDescent="0.3">
      <c r="A2457" s="66">
        <v>13040007</v>
      </c>
      <c r="B2457" s="61" t="s">
        <v>1457</v>
      </c>
      <c r="C2457" s="68"/>
      <c r="D2457" s="63" t="s">
        <v>7925</v>
      </c>
      <c r="E2457" s="62">
        <v>3</v>
      </c>
    </row>
    <row r="2458" spans="1:5" ht="14.4" x14ac:dyDescent="0.3">
      <c r="A2458" s="66">
        <v>13040008</v>
      </c>
      <c r="B2458" s="61" t="s">
        <v>1458</v>
      </c>
      <c r="C2458" s="68"/>
      <c r="D2458" s="63" t="s">
        <v>7925</v>
      </c>
      <c r="E2458" s="62">
        <v>3</v>
      </c>
    </row>
    <row r="2459" spans="1:5" ht="14.4" x14ac:dyDescent="0.3">
      <c r="A2459" s="66">
        <v>13040999</v>
      </c>
      <c r="B2459" s="61" t="s">
        <v>5335</v>
      </c>
      <c r="C2459" s="68"/>
      <c r="D2459" s="63" t="s">
        <v>7925</v>
      </c>
      <c r="E2459" s="62">
        <v>3</v>
      </c>
    </row>
    <row r="2460" spans="1:5" ht="14.4" x14ac:dyDescent="0.3">
      <c r="A2460" s="66">
        <v>13041900</v>
      </c>
      <c r="B2460" s="61" t="s">
        <v>5336</v>
      </c>
      <c r="C2460" s="68"/>
      <c r="D2460" s="63" t="s">
        <v>7925</v>
      </c>
      <c r="E2460" s="62">
        <v>3</v>
      </c>
    </row>
    <row r="2461" spans="1:5" ht="14.4" x14ac:dyDescent="0.3">
      <c r="A2461" s="66">
        <v>13041999</v>
      </c>
      <c r="B2461" s="61" t="s">
        <v>5337</v>
      </c>
      <c r="C2461" s="68"/>
      <c r="D2461" s="63" t="s">
        <v>7925</v>
      </c>
      <c r="E2461" s="62">
        <v>3</v>
      </c>
    </row>
    <row r="2462" spans="1:5" ht="14.4" x14ac:dyDescent="0.3">
      <c r="A2462" s="66">
        <v>13042001</v>
      </c>
      <c r="B2462" s="61" t="s">
        <v>1459</v>
      </c>
      <c r="C2462" s="68"/>
      <c r="D2462" s="63" t="s">
        <v>7925</v>
      </c>
      <c r="E2462" s="62">
        <v>3</v>
      </c>
    </row>
    <row r="2463" spans="1:5" ht="14.4" x14ac:dyDescent="0.3">
      <c r="A2463" s="66">
        <v>13042002</v>
      </c>
      <c r="B2463" s="61" t="s">
        <v>1460</v>
      </c>
      <c r="C2463" s="68"/>
      <c r="D2463" s="63" t="s">
        <v>7925</v>
      </c>
      <c r="E2463" s="62">
        <v>3</v>
      </c>
    </row>
    <row r="2464" spans="1:5" ht="14.4" x14ac:dyDescent="0.3">
      <c r="A2464" s="66">
        <v>13042003</v>
      </c>
      <c r="B2464" s="61" t="s">
        <v>1461</v>
      </c>
      <c r="C2464" s="68"/>
      <c r="D2464" s="63" t="s">
        <v>7925</v>
      </c>
      <c r="E2464" s="62">
        <v>3</v>
      </c>
    </row>
    <row r="2465" spans="1:5" ht="14.4" x14ac:dyDescent="0.3">
      <c r="A2465" s="66">
        <v>13042004</v>
      </c>
      <c r="B2465" s="61" t="s">
        <v>1462</v>
      </c>
      <c r="C2465" s="68"/>
      <c r="D2465" s="63" t="s">
        <v>7925</v>
      </c>
      <c r="E2465" s="62">
        <v>3</v>
      </c>
    </row>
    <row r="2466" spans="1:5" ht="14.4" x14ac:dyDescent="0.3">
      <c r="A2466" s="66">
        <v>13042005</v>
      </c>
      <c r="B2466" s="61" t="s">
        <v>1463</v>
      </c>
      <c r="C2466" s="68"/>
      <c r="D2466" s="63" t="s">
        <v>7925</v>
      </c>
      <c r="E2466" s="62">
        <v>3</v>
      </c>
    </row>
    <row r="2467" spans="1:5" ht="14.4" x14ac:dyDescent="0.3">
      <c r="A2467" s="66">
        <v>13042006</v>
      </c>
      <c r="B2467" s="61" t="s">
        <v>1464</v>
      </c>
      <c r="C2467" s="68"/>
      <c r="D2467" s="63" t="s">
        <v>7925</v>
      </c>
      <c r="E2467" s="62">
        <v>3</v>
      </c>
    </row>
    <row r="2468" spans="1:5" ht="14.4" x14ac:dyDescent="0.3">
      <c r="A2468" s="66">
        <v>13042007</v>
      </c>
      <c r="B2468" s="61" t="s">
        <v>1465</v>
      </c>
      <c r="C2468" s="68"/>
      <c r="D2468" s="63" t="s">
        <v>7925</v>
      </c>
      <c r="E2468" s="62">
        <v>3</v>
      </c>
    </row>
    <row r="2469" spans="1:5" ht="14.4" x14ac:dyDescent="0.3">
      <c r="A2469" s="66">
        <v>13042008</v>
      </c>
      <c r="B2469" s="61" t="s">
        <v>1466</v>
      </c>
      <c r="C2469" s="68"/>
      <c r="D2469" s="63" t="s">
        <v>7925</v>
      </c>
      <c r="E2469" s="62">
        <v>3</v>
      </c>
    </row>
    <row r="2470" spans="1:5" ht="14.4" x14ac:dyDescent="0.3">
      <c r="A2470" s="66">
        <v>13042009</v>
      </c>
      <c r="B2470" s="61" t="s">
        <v>221</v>
      </c>
      <c r="C2470" s="68"/>
      <c r="D2470" s="63" t="s">
        <v>7925</v>
      </c>
      <c r="E2470" s="62">
        <v>3</v>
      </c>
    </row>
    <row r="2471" spans="1:5" ht="14.4" x14ac:dyDescent="0.3">
      <c r="A2471" s="66">
        <v>13042999</v>
      </c>
      <c r="B2471" s="61" t="s">
        <v>5338</v>
      </c>
      <c r="C2471" s="68"/>
      <c r="D2471" s="63" t="s">
        <v>7925</v>
      </c>
      <c r="E2471" s="62">
        <v>3</v>
      </c>
    </row>
    <row r="2472" spans="1:5" ht="14.4" x14ac:dyDescent="0.3">
      <c r="A2472" s="66">
        <v>13043900</v>
      </c>
      <c r="B2472" s="61" t="s">
        <v>5339</v>
      </c>
      <c r="C2472" s="68"/>
      <c r="D2472" s="63" t="s">
        <v>7925</v>
      </c>
      <c r="E2472" s="62">
        <v>3</v>
      </c>
    </row>
    <row r="2473" spans="1:5" ht="14.4" x14ac:dyDescent="0.3">
      <c r="A2473" s="66">
        <v>13043999</v>
      </c>
      <c r="B2473" s="61" t="s">
        <v>5340</v>
      </c>
      <c r="C2473" s="68"/>
      <c r="D2473" s="63" t="s">
        <v>7925</v>
      </c>
      <c r="E2473" s="62">
        <v>3</v>
      </c>
    </row>
    <row r="2474" spans="1:5" ht="14.4" x14ac:dyDescent="0.3">
      <c r="A2474" s="66">
        <v>13044001</v>
      </c>
      <c r="B2474" s="61" t="s">
        <v>1467</v>
      </c>
      <c r="C2474" s="68"/>
      <c r="D2474" s="63" t="s">
        <v>7925</v>
      </c>
      <c r="E2474" s="62">
        <v>3</v>
      </c>
    </row>
    <row r="2475" spans="1:5" ht="14.4" x14ac:dyDescent="0.3">
      <c r="A2475" s="66">
        <v>13044002</v>
      </c>
      <c r="B2475" s="61" t="s">
        <v>1468</v>
      </c>
      <c r="C2475" s="68"/>
      <c r="D2475" s="63" t="s">
        <v>7925</v>
      </c>
      <c r="E2475" s="62">
        <v>3</v>
      </c>
    </row>
    <row r="2476" spans="1:5" ht="14.4" x14ac:dyDescent="0.3">
      <c r="A2476" s="66">
        <v>13044003</v>
      </c>
      <c r="B2476" s="61" t="s">
        <v>1469</v>
      </c>
      <c r="C2476" s="68"/>
      <c r="D2476" s="63" t="s">
        <v>7925</v>
      </c>
      <c r="E2476" s="62">
        <v>3</v>
      </c>
    </row>
    <row r="2477" spans="1:5" ht="14.4" x14ac:dyDescent="0.3">
      <c r="A2477" s="66">
        <v>13044004</v>
      </c>
      <c r="B2477" s="61" t="s">
        <v>1470</v>
      </c>
      <c r="C2477" s="68"/>
      <c r="D2477" s="63" t="s">
        <v>7925</v>
      </c>
      <c r="E2477" s="62">
        <v>3</v>
      </c>
    </row>
    <row r="2478" spans="1:5" ht="14.4" x14ac:dyDescent="0.3">
      <c r="A2478" s="66">
        <v>13044005</v>
      </c>
      <c r="B2478" s="61" t="s">
        <v>5341</v>
      </c>
      <c r="C2478" s="68"/>
      <c r="D2478" s="63" t="s">
        <v>7925</v>
      </c>
      <c r="E2478" s="62">
        <v>3</v>
      </c>
    </row>
    <row r="2479" spans="1:5" ht="14.4" x14ac:dyDescent="0.3">
      <c r="A2479" s="66">
        <v>13044006</v>
      </c>
      <c r="B2479" s="61" t="s">
        <v>5342</v>
      </c>
      <c r="C2479" s="68"/>
      <c r="D2479" s="63" t="s">
        <v>7925</v>
      </c>
      <c r="E2479" s="62">
        <v>3</v>
      </c>
    </row>
    <row r="2480" spans="1:5" ht="14.4" x14ac:dyDescent="0.3">
      <c r="A2480" s="66">
        <v>13044007</v>
      </c>
      <c r="B2480" s="61" t="s">
        <v>5343</v>
      </c>
      <c r="C2480" s="68"/>
      <c r="D2480" s="63" t="s">
        <v>7925</v>
      </c>
      <c r="E2480" s="62">
        <v>3</v>
      </c>
    </row>
    <row r="2481" spans="1:5" ht="14.4" x14ac:dyDescent="0.3">
      <c r="A2481" s="66">
        <v>13044999</v>
      </c>
      <c r="B2481" s="61" t="s">
        <v>5344</v>
      </c>
      <c r="C2481" s="68"/>
      <c r="D2481" s="63" t="s">
        <v>7925</v>
      </c>
      <c r="E2481" s="62">
        <v>3</v>
      </c>
    </row>
    <row r="2482" spans="1:5" ht="14.4" x14ac:dyDescent="0.3">
      <c r="A2482" s="66">
        <v>13045900</v>
      </c>
      <c r="B2482" s="61" t="s">
        <v>5345</v>
      </c>
      <c r="C2482" s="68"/>
      <c r="D2482" s="63" t="s">
        <v>7925</v>
      </c>
      <c r="E2482" s="62">
        <v>3</v>
      </c>
    </row>
    <row r="2483" spans="1:5" ht="14.4" x14ac:dyDescent="0.3">
      <c r="A2483" s="66">
        <v>13045999</v>
      </c>
      <c r="B2483" s="61" t="s">
        <v>5346</v>
      </c>
      <c r="C2483" s="68"/>
      <c r="D2483" s="63" t="s">
        <v>7925</v>
      </c>
      <c r="E2483" s="62">
        <v>3</v>
      </c>
    </row>
    <row r="2484" spans="1:5" ht="14.4" x14ac:dyDescent="0.3">
      <c r="A2484" s="66">
        <v>14001001</v>
      </c>
      <c r="B2484" s="61" t="s">
        <v>1471</v>
      </c>
      <c r="C2484" s="68"/>
      <c r="D2484" s="63" t="s">
        <v>7921</v>
      </c>
      <c r="E2484" s="62">
        <v>2</v>
      </c>
    </row>
    <row r="2485" spans="1:5" ht="14.4" x14ac:dyDescent="0.3">
      <c r="A2485" s="66">
        <v>14001002</v>
      </c>
      <c r="B2485" s="61" t="s">
        <v>1472</v>
      </c>
      <c r="C2485" s="68"/>
      <c r="D2485" s="63" t="s">
        <v>7921</v>
      </c>
      <c r="E2485" s="62">
        <v>2</v>
      </c>
    </row>
    <row r="2486" spans="1:5" ht="14.4" x14ac:dyDescent="0.3">
      <c r="A2486" s="66">
        <v>14001003</v>
      </c>
      <c r="B2486" s="61" t="s">
        <v>1473</v>
      </c>
      <c r="C2486" s="68"/>
      <c r="D2486" s="63" t="s">
        <v>7921</v>
      </c>
      <c r="E2486" s="62">
        <v>2</v>
      </c>
    </row>
    <row r="2487" spans="1:5" ht="14.4" x14ac:dyDescent="0.3">
      <c r="A2487" s="66">
        <v>14001004</v>
      </c>
      <c r="B2487" s="61" t="s">
        <v>1474</v>
      </c>
      <c r="C2487" s="68"/>
      <c r="D2487" s="63" t="s">
        <v>7921</v>
      </c>
      <c r="E2487" s="62">
        <v>2</v>
      </c>
    </row>
    <row r="2488" spans="1:5" ht="14.4" x14ac:dyDescent="0.3">
      <c r="A2488" s="66">
        <v>14001005</v>
      </c>
      <c r="B2488" s="61" t="s">
        <v>1475</v>
      </c>
      <c r="C2488" s="68"/>
      <c r="D2488" s="63" t="s">
        <v>7921</v>
      </c>
      <c r="E2488" s="62">
        <v>2</v>
      </c>
    </row>
    <row r="2489" spans="1:5" ht="14.4" x14ac:dyDescent="0.3">
      <c r="A2489" s="66">
        <v>14001006</v>
      </c>
      <c r="B2489" s="61" t="s">
        <v>1476</v>
      </c>
      <c r="C2489" s="68"/>
      <c r="D2489" s="63" t="s">
        <v>7921</v>
      </c>
      <c r="E2489" s="62">
        <v>2</v>
      </c>
    </row>
    <row r="2490" spans="1:5" ht="14.4" x14ac:dyDescent="0.3">
      <c r="A2490" s="66">
        <v>14001007</v>
      </c>
      <c r="B2490" s="61" t="s">
        <v>1477</v>
      </c>
      <c r="C2490" s="68"/>
      <c r="D2490" s="63" t="s">
        <v>7921</v>
      </c>
      <c r="E2490" s="62">
        <v>2</v>
      </c>
    </row>
    <row r="2491" spans="1:5" ht="14.4" x14ac:dyDescent="0.3">
      <c r="A2491" s="66">
        <v>14001008</v>
      </c>
      <c r="B2491" s="61" t="s">
        <v>1478</v>
      </c>
      <c r="C2491" s="68"/>
      <c r="D2491" s="63" t="s">
        <v>7921</v>
      </c>
      <c r="E2491" s="62">
        <v>2</v>
      </c>
    </row>
    <row r="2492" spans="1:5" ht="14.4" x14ac:dyDescent="0.3">
      <c r="A2492" s="66">
        <v>14001009</v>
      </c>
      <c r="B2492" s="61" t="s">
        <v>1479</v>
      </c>
      <c r="C2492" s="68"/>
      <c r="D2492" s="63" t="s">
        <v>7921</v>
      </c>
      <c r="E2492" s="62">
        <v>2</v>
      </c>
    </row>
    <row r="2493" spans="1:5" ht="14.4" x14ac:dyDescent="0.3">
      <c r="A2493" s="66">
        <v>14001010</v>
      </c>
      <c r="B2493" s="61" t="s">
        <v>1480</v>
      </c>
      <c r="C2493" s="62"/>
      <c r="D2493" s="63" t="s">
        <v>7921</v>
      </c>
      <c r="E2493" s="62">
        <v>2</v>
      </c>
    </row>
    <row r="2494" spans="1:5" ht="14.4" x14ac:dyDescent="0.3">
      <c r="A2494" s="66">
        <v>14001011</v>
      </c>
      <c r="B2494" s="61" t="s">
        <v>5347</v>
      </c>
      <c r="C2494" s="68"/>
      <c r="D2494" s="63" t="s">
        <v>7921</v>
      </c>
      <c r="E2494" s="62">
        <v>2</v>
      </c>
    </row>
    <row r="2495" spans="1:5" ht="14.4" x14ac:dyDescent="0.3">
      <c r="A2495" s="66">
        <v>14001012</v>
      </c>
      <c r="B2495" s="61" t="s">
        <v>1481</v>
      </c>
      <c r="C2495" s="68"/>
      <c r="D2495" s="63" t="s">
        <v>7921</v>
      </c>
      <c r="E2495" s="62">
        <v>2</v>
      </c>
    </row>
    <row r="2496" spans="1:5" ht="14.4" x14ac:dyDescent="0.3">
      <c r="A2496" s="66">
        <v>14001013</v>
      </c>
      <c r="B2496" s="61" t="s">
        <v>1482</v>
      </c>
      <c r="C2496" s="68"/>
      <c r="D2496" s="63" t="s">
        <v>7921</v>
      </c>
      <c r="E2496" s="62">
        <v>2</v>
      </c>
    </row>
    <row r="2497" spans="1:5" ht="14.4" x14ac:dyDescent="0.3">
      <c r="A2497" s="66">
        <v>14001014</v>
      </c>
      <c r="B2497" s="61" t="s">
        <v>1483</v>
      </c>
      <c r="C2497" s="68"/>
      <c r="D2497" s="63" t="s">
        <v>7921</v>
      </c>
      <c r="E2497" s="62">
        <v>2</v>
      </c>
    </row>
    <row r="2498" spans="1:5" ht="14.4" x14ac:dyDescent="0.3">
      <c r="A2498" s="66">
        <v>14001015</v>
      </c>
      <c r="B2498" s="61" t="s">
        <v>1484</v>
      </c>
      <c r="C2498" s="68"/>
      <c r="D2498" s="63" t="s">
        <v>7921</v>
      </c>
      <c r="E2498" s="62">
        <v>2</v>
      </c>
    </row>
    <row r="2499" spans="1:5" ht="14.4" x14ac:dyDescent="0.3">
      <c r="A2499" s="66">
        <v>14001016</v>
      </c>
      <c r="B2499" s="61" t="s">
        <v>1485</v>
      </c>
      <c r="C2499" s="68"/>
      <c r="D2499" s="63" t="s">
        <v>7921</v>
      </c>
      <c r="E2499" s="62">
        <v>2</v>
      </c>
    </row>
    <row r="2500" spans="1:5" ht="14.4" x14ac:dyDescent="0.3">
      <c r="A2500" s="66">
        <v>14001017</v>
      </c>
      <c r="B2500" s="61" t="s">
        <v>1486</v>
      </c>
      <c r="C2500" s="68"/>
      <c r="D2500" s="63" t="s">
        <v>7921</v>
      </c>
      <c r="E2500" s="62">
        <v>2</v>
      </c>
    </row>
    <row r="2501" spans="1:5" ht="14.4" x14ac:dyDescent="0.3">
      <c r="A2501" s="66">
        <v>14001018</v>
      </c>
      <c r="B2501" s="61" t="s">
        <v>1487</v>
      </c>
      <c r="C2501" s="68"/>
      <c r="D2501" s="63" t="s">
        <v>7921</v>
      </c>
      <c r="E2501" s="62">
        <v>2</v>
      </c>
    </row>
    <row r="2502" spans="1:5" ht="14.4" x14ac:dyDescent="0.3">
      <c r="A2502" s="66">
        <v>14001019</v>
      </c>
      <c r="B2502" s="61" t="s">
        <v>1488</v>
      </c>
      <c r="C2502" s="68"/>
      <c r="D2502" s="63" t="s">
        <v>7921</v>
      </c>
      <c r="E2502" s="62">
        <v>2</v>
      </c>
    </row>
    <row r="2503" spans="1:5" ht="14.4" x14ac:dyDescent="0.3">
      <c r="A2503" s="66">
        <v>14001020</v>
      </c>
      <c r="B2503" s="61" t="s">
        <v>1489</v>
      </c>
      <c r="C2503" s="68"/>
      <c r="D2503" s="63" t="s">
        <v>7921</v>
      </c>
      <c r="E2503" s="62">
        <v>2</v>
      </c>
    </row>
    <row r="2504" spans="1:5" ht="14.4" x14ac:dyDescent="0.3">
      <c r="A2504" s="66">
        <v>14001021</v>
      </c>
      <c r="B2504" s="61" t="s">
        <v>1490</v>
      </c>
      <c r="C2504" s="68"/>
      <c r="D2504" s="63" t="s">
        <v>7921</v>
      </c>
      <c r="E2504" s="62">
        <v>2</v>
      </c>
    </row>
    <row r="2505" spans="1:5" ht="14.4" x14ac:dyDescent="0.3">
      <c r="A2505" s="66">
        <v>14001022</v>
      </c>
      <c r="B2505" s="61" t="s">
        <v>1491</v>
      </c>
      <c r="C2505" s="68"/>
      <c r="D2505" s="63" t="s">
        <v>7921</v>
      </c>
      <c r="E2505" s="62">
        <v>2</v>
      </c>
    </row>
    <row r="2506" spans="1:5" ht="14.4" x14ac:dyDescent="0.3">
      <c r="A2506" s="66">
        <v>14001023</v>
      </c>
      <c r="B2506" s="61" t="s">
        <v>5348</v>
      </c>
      <c r="C2506" s="68"/>
      <c r="D2506" s="63" t="s">
        <v>7921</v>
      </c>
      <c r="E2506" s="62">
        <v>2</v>
      </c>
    </row>
    <row r="2507" spans="1:5" ht="14.4" x14ac:dyDescent="0.3">
      <c r="A2507" s="66">
        <v>14001024</v>
      </c>
      <c r="B2507" s="61" t="s">
        <v>1492</v>
      </c>
      <c r="C2507" s="68"/>
      <c r="D2507" s="63" t="s">
        <v>7921</v>
      </c>
      <c r="E2507" s="62">
        <v>2</v>
      </c>
    </row>
    <row r="2508" spans="1:5" ht="14.4" x14ac:dyDescent="0.3">
      <c r="A2508" s="66">
        <v>14001025</v>
      </c>
      <c r="B2508" s="61" t="s">
        <v>1493</v>
      </c>
      <c r="C2508" s="68"/>
      <c r="D2508" s="63" t="s">
        <v>7921</v>
      </c>
      <c r="E2508" s="62">
        <v>2</v>
      </c>
    </row>
    <row r="2509" spans="1:5" ht="14.4" x14ac:dyDescent="0.3">
      <c r="A2509" s="66">
        <v>14001026</v>
      </c>
      <c r="B2509" s="61" t="s">
        <v>1494</v>
      </c>
      <c r="C2509" s="68"/>
      <c r="D2509" s="63" t="s">
        <v>7921</v>
      </c>
      <c r="E2509" s="62">
        <v>2</v>
      </c>
    </row>
    <row r="2510" spans="1:5" ht="14.4" x14ac:dyDescent="0.3">
      <c r="A2510" s="66">
        <v>14001027</v>
      </c>
      <c r="B2510" s="61" t="s">
        <v>1495</v>
      </c>
      <c r="C2510" s="68"/>
      <c r="D2510" s="63" t="s">
        <v>7921</v>
      </c>
      <c r="E2510" s="62">
        <v>2</v>
      </c>
    </row>
    <row r="2511" spans="1:5" ht="14.4" x14ac:dyDescent="0.3">
      <c r="A2511" s="66">
        <v>14001028</v>
      </c>
      <c r="B2511" s="61" t="s">
        <v>1496</v>
      </c>
      <c r="C2511" s="68"/>
      <c r="D2511" s="63" t="s">
        <v>7921</v>
      </c>
      <c r="E2511" s="62">
        <v>2</v>
      </c>
    </row>
    <row r="2512" spans="1:5" ht="14.4" x14ac:dyDescent="0.3">
      <c r="A2512" s="66">
        <v>14001029</v>
      </c>
      <c r="B2512" s="61" t="s">
        <v>1497</v>
      </c>
      <c r="C2512" s="68"/>
      <c r="D2512" s="63" t="s">
        <v>7921</v>
      </c>
      <c r="E2512" s="62">
        <v>2</v>
      </c>
    </row>
    <row r="2513" spans="1:5" ht="14.4" x14ac:dyDescent="0.3">
      <c r="A2513" s="66">
        <v>14001030</v>
      </c>
      <c r="B2513" s="61" t="s">
        <v>1498</v>
      </c>
      <c r="C2513" s="68"/>
      <c r="D2513" s="63" t="s">
        <v>7921</v>
      </c>
      <c r="E2513" s="62">
        <v>2</v>
      </c>
    </row>
    <row r="2514" spans="1:5" ht="14.4" x14ac:dyDescent="0.3">
      <c r="A2514" s="66">
        <v>14001031</v>
      </c>
      <c r="B2514" s="61" t="s">
        <v>1499</v>
      </c>
      <c r="C2514" s="68"/>
      <c r="D2514" s="63" t="s">
        <v>7921</v>
      </c>
      <c r="E2514" s="62">
        <v>2</v>
      </c>
    </row>
    <row r="2515" spans="1:5" ht="14.4" x14ac:dyDescent="0.3">
      <c r="A2515" s="66">
        <v>14001032</v>
      </c>
      <c r="B2515" s="61" t="s">
        <v>1500</v>
      </c>
      <c r="C2515" s="68"/>
      <c r="D2515" s="63" t="s">
        <v>7921</v>
      </c>
      <c r="E2515" s="62">
        <v>2</v>
      </c>
    </row>
    <row r="2516" spans="1:5" ht="14.4" x14ac:dyDescent="0.3">
      <c r="A2516" s="66">
        <v>14001033</v>
      </c>
      <c r="B2516" s="61" t="s">
        <v>1501</v>
      </c>
      <c r="C2516" s="68"/>
      <c r="D2516" s="63" t="s">
        <v>7921</v>
      </c>
      <c r="E2516" s="62">
        <v>2</v>
      </c>
    </row>
    <row r="2517" spans="1:5" ht="14.4" x14ac:dyDescent="0.3">
      <c r="A2517" s="66">
        <v>14001999</v>
      </c>
      <c r="B2517" s="61" t="s">
        <v>5349</v>
      </c>
      <c r="C2517" s="68"/>
      <c r="D2517" s="63" t="s">
        <v>7921</v>
      </c>
      <c r="E2517" s="62">
        <v>2</v>
      </c>
    </row>
    <row r="2518" spans="1:5" ht="14.4" x14ac:dyDescent="0.3">
      <c r="A2518" s="66">
        <v>14002001</v>
      </c>
      <c r="B2518" s="61" t="s">
        <v>1502</v>
      </c>
      <c r="C2518" s="68"/>
      <c r="D2518" s="63" t="s">
        <v>7921</v>
      </c>
      <c r="E2518" s="62">
        <v>2</v>
      </c>
    </row>
    <row r="2519" spans="1:5" ht="14.4" x14ac:dyDescent="0.3">
      <c r="A2519" s="66">
        <v>14002002</v>
      </c>
      <c r="B2519" s="61" t="s">
        <v>1503</v>
      </c>
      <c r="C2519" s="68"/>
      <c r="D2519" s="63" t="s">
        <v>7921</v>
      </c>
      <c r="E2519" s="62">
        <v>2</v>
      </c>
    </row>
    <row r="2520" spans="1:5" ht="14.4" x14ac:dyDescent="0.3">
      <c r="A2520" s="66">
        <v>14002003</v>
      </c>
      <c r="B2520" s="61" t="s">
        <v>1504</v>
      </c>
      <c r="C2520" s="68"/>
      <c r="D2520" s="63" t="s">
        <v>7921</v>
      </c>
      <c r="E2520" s="62">
        <v>2</v>
      </c>
    </row>
    <row r="2521" spans="1:5" ht="14.4" x14ac:dyDescent="0.3">
      <c r="A2521" s="66">
        <v>14002004</v>
      </c>
      <c r="B2521" s="61" t="s">
        <v>1505</v>
      </c>
      <c r="C2521" s="68"/>
      <c r="D2521" s="63" t="s">
        <v>7921</v>
      </c>
      <c r="E2521" s="62">
        <v>2</v>
      </c>
    </row>
    <row r="2522" spans="1:5" ht="14.4" x14ac:dyDescent="0.3">
      <c r="A2522" s="66">
        <v>14002005</v>
      </c>
      <c r="B2522" s="61" t="s">
        <v>1506</v>
      </c>
      <c r="C2522" s="68"/>
      <c r="D2522" s="63" t="s">
        <v>7921</v>
      </c>
      <c r="E2522" s="62">
        <v>2</v>
      </c>
    </row>
    <row r="2523" spans="1:5" ht="14.4" x14ac:dyDescent="0.3">
      <c r="A2523" s="66">
        <v>14002006</v>
      </c>
      <c r="B2523" s="61" t="s">
        <v>1507</v>
      </c>
      <c r="C2523" s="68"/>
      <c r="D2523" s="63" t="s">
        <v>7921</v>
      </c>
      <c r="E2523" s="62">
        <v>2</v>
      </c>
    </row>
    <row r="2524" spans="1:5" ht="14.4" x14ac:dyDescent="0.3">
      <c r="A2524" s="66">
        <v>14002007</v>
      </c>
      <c r="B2524" s="61" t="s">
        <v>1508</v>
      </c>
      <c r="C2524" s="68"/>
      <c r="D2524" s="63" t="s">
        <v>7921</v>
      </c>
      <c r="E2524" s="62">
        <v>2</v>
      </c>
    </row>
    <row r="2525" spans="1:5" ht="14.4" x14ac:dyDescent="0.3">
      <c r="A2525" s="66">
        <v>14002008</v>
      </c>
      <c r="B2525" s="61" t="s">
        <v>1509</v>
      </c>
      <c r="C2525" s="68"/>
      <c r="D2525" s="63" t="s">
        <v>7921</v>
      </c>
      <c r="E2525" s="62">
        <v>2</v>
      </c>
    </row>
    <row r="2526" spans="1:5" ht="14.4" x14ac:dyDescent="0.3">
      <c r="A2526" s="66">
        <v>14002999</v>
      </c>
      <c r="B2526" s="61" t="s">
        <v>5350</v>
      </c>
      <c r="C2526" s="68"/>
      <c r="D2526" s="63" t="s">
        <v>7921</v>
      </c>
      <c r="E2526" s="62">
        <v>2</v>
      </c>
    </row>
    <row r="2527" spans="1:5" ht="14.4" x14ac:dyDescent="0.3">
      <c r="A2527" s="66">
        <v>14003001</v>
      </c>
      <c r="B2527" s="61" t="s">
        <v>1510</v>
      </c>
      <c r="C2527" s="68"/>
      <c r="D2527" s="63" t="s">
        <v>7921</v>
      </c>
      <c r="E2527" s="62">
        <v>2</v>
      </c>
    </row>
    <row r="2528" spans="1:5" ht="14.4" x14ac:dyDescent="0.3">
      <c r="A2528" s="66">
        <v>14003002</v>
      </c>
      <c r="B2528" s="61" t="s">
        <v>5351</v>
      </c>
      <c r="C2528" s="68"/>
      <c r="D2528" s="63" t="s">
        <v>7921</v>
      </c>
      <c r="E2528" s="62">
        <v>2</v>
      </c>
    </row>
    <row r="2529" spans="1:5" ht="14.4" x14ac:dyDescent="0.3">
      <c r="A2529" s="66">
        <v>14003003</v>
      </c>
      <c r="B2529" s="61" t="s">
        <v>1511</v>
      </c>
      <c r="C2529" s="68"/>
      <c r="D2529" s="63" t="s">
        <v>7921</v>
      </c>
      <c r="E2529" s="62">
        <v>2</v>
      </c>
    </row>
    <row r="2530" spans="1:5" ht="14.4" x14ac:dyDescent="0.3">
      <c r="A2530" s="66">
        <v>14003004</v>
      </c>
      <c r="B2530" s="61" t="s">
        <v>5352</v>
      </c>
      <c r="C2530" s="68"/>
      <c r="D2530" s="63" t="s">
        <v>7921</v>
      </c>
      <c r="E2530" s="62">
        <v>2</v>
      </c>
    </row>
    <row r="2531" spans="1:5" ht="14.4" x14ac:dyDescent="0.3">
      <c r="A2531" s="66">
        <v>14003005</v>
      </c>
      <c r="B2531" s="61" t="s">
        <v>1512</v>
      </c>
      <c r="C2531" s="68"/>
      <c r="D2531" s="63" t="s">
        <v>7921</v>
      </c>
      <c r="E2531" s="62">
        <v>2</v>
      </c>
    </row>
    <row r="2532" spans="1:5" ht="14.4" x14ac:dyDescent="0.3">
      <c r="A2532" s="66">
        <v>14003006</v>
      </c>
      <c r="B2532" s="61" t="s">
        <v>1513</v>
      </c>
      <c r="C2532" s="68"/>
      <c r="D2532" s="63" t="s">
        <v>7921</v>
      </c>
      <c r="E2532" s="62">
        <v>2</v>
      </c>
    </row>
    <row r="2533" spans="1:5" ht="14.4" x14ac:dyDescent="0.3">
      <c r="A2533" s="66">
        <v>14003007</v>
      </c>
      <c r="B2533" s="61" t="s">
        <v>1514</v>
      </c>
      <c r="C2533" s="68"/>
      <c r="D2533" s="63" t="s">
        <v>7921</v>
      </c>
      <c r="E2533" s="62">
        <v>2</v>
      </c>
    </row>
    <row r="2534" spans="1:5" ht="14.4" x14ac:dyDescent="0.3">
      <c r="A2534" s="66">
        <v>14003008</v>
      </c>
      <c r="B2534" s="61" t="s">
        <v>1515</v>
      </c>
      <c r="C2534" s="68"/>
      <c r="D2534" s="63" t="s">
        <v>7921</v>
      </c>
      <c r="E2534" s="62">
        <v>2</v>
      </c>
    </row>
    <row r="2535" spans="1:5" ht="14.4" x14ac:dyDescent="0.3">
      <c r="A2535" s="66">
        <v>14003009</v>
      </c>
      <c r="B2535" s="61" t="s">
        <v>5353</v>
      </c>
      <c r="C2535" s="68"/>
      <c r="D2535" s="63" t="s">
        <v>7921</v>
      </c>
      <c r="E2535" s="62">
        <v>2</v>
      </c>
    </row>
    <row r="2536" spans="1:5" ht="14.4" x14ac:dyDescent="0.3">
      <c r="A2536" s="66">
        <v>14003010</v>
      </c>
      <c r="B2536" s="61" t="s">
        <v>1516</v>
      </c>
      <c r="C2536" s="68"/>
      <c r="D2536" s="63" t="s">
        <v>7921</v>
      </c>
      <c r="E2536" s="62">
        <v>2</v>
      </c>
    </row>
    <row r="2537" spans="1:5" ht="14.4" x14ac:dyDescent="0.3">
      <c r="A2537" s="66">
        <v>14003011</v>
      </c>
      <c r="B2537" s="61" t="s">
        <v>5354</v>
      </c>
      <c r="C2537" s="68"/>
      <c r="D2537" s="63" t="s">
        <v>7921</v>
      </c>
      <c r="E2537" s="62">
        <v>2</v>
      </c>
    </row>
    <row r="2538" spans="1:5" ht="14.4" x14ac:dyDescent="0.3">
      <c r="A2538" s="66">
        <v>14003012</v>
      </c>
      <c r="B2538" s="61" t="s">
        <v>1517</v>
      </c>
      <c r="C2538" s="68"/>
      <c r="D2538" s="63" t="s">
        <v>7921</v>
      </c>
      <c r="E2538" s="62">
        <v>2</v>
      </c>
    </row>
    <row r="2539" spans="1:5" ht="14.4" x14ac:dyDescent="0.3">
      <c r="A2539" s="66">
        <v>14003013</v>
      </c>
      <c r="B2539" s="61" t="s">
        <v>1518</v>
      </c>
      <c r="C2539" s="68"/>
      <c r="D2539" s="63" t="s">
        <v>7921</v>
      </c>
      <c r="E2539" s="62">
        <v>2</v>
      </c>
    </row>
    <row r="2540" spans="1:5" ht="14.4" x14ac:dyDescent="0.3">
      <c r="A2540" s="66">
        <v>14003014</v>
      </c>
      <c r="B2540" s="61" t="s">
        <v>1519</v>
      </c>
      <c r="C2540" s="68"/>
      <c r="D2540" s="63" t="s">
        <v>7921</v>
      </c>
      <c r="E2540" s="62">
        <v>2</v>
      </c>
    </row>
    <row r="2541" spans="1:5" ht="14.4" x14ac:dyDescent="0.3">
      <c r="A2541" s="66">
        <v>14003015</v>
      </c>
      <c r="B2541" s="61" t="s">
        <v>1520</v>
      </c>
      <c r="C2541" s="68"/>
      <c r="D2541" s="63" t="s">
        <v>7921</v>
      </c>
      <c r="E2541" s="62">
        <v>2</v>
      </c>
    </row>
    <row r="2542" spans="1:5" ht="14.4" x14ac:dyDescent="0.3">
      <c r="A2542" s="66">
        <v>14003016</v>
      </c>
      <c r="B2542" s="61" t="s">
        <v>1521</v>
      </c>
      <c r="C2542" s="68"/>
      <c r="D2542" s="63" t="s">
        <v>7921</v>
      </c>
      <c r="E2542" s="62">
        <v>2</v>
      </c>
    </row>
    <row r="2543" spans="1:5" ht="14.4" x14ac:dyDescent="0.3">
      <c r="A2543" s="66">
        <v>14003017</v>
      </c>
      <c r="B2543" s="61" t="s">
        <v>1522</v>
      </c>
      <c r="C2543" s="68"/>
      <c r="D2543" s="63" t="s">
        <v>7921</v>
      </c>
      <c r="E2543" s="62">
        <v>2</v>
      </c>
    </row>
    <row r="2544" spans="1:5" ht="14.4" x14ac:dyDescent="0.3">
      <c r="A2544" s="66">
        <v>14003018</v>
      </c>
      <c r="B2544" s="61" t="s">
        <v>1523</v>
      </c>
      <c r="C2544" s="68"/>
      <c r="D2544" s="63" t="s">
        <v>7921</v>
      </c>
      <c r="E2544" s="62">
        <v>2</v>
      </c>
    </row>
    <row r="2545" spans="1:5" ht="14.4" x14ac:dyDescent="0.3">
      <c r="A2545" s="66">
        <v>14003019</v>
      </c>
      <c r="B2545" s="61" t="s">
        <v>1524</v>
      </c>
      <c r="C2545" s="68"/>
      <c r="D2545" s="63" t="s">
        <v>7921</v>
      </c>
      <c r="E2545" s="62">
        <v>2</v>
      </c>
    </row>
    <row r="2546" spans="1:5" ht="14.4" x14ac:dyDescent="0.3">
      <c r="A2546" s="66">
        <v>14003020</v>
      </c>
      <c r="B2546" s="61" t="s">
        <v>1525</v>
      </c>
      <c r="C2546" s="68"/>
      <c r="D2546" s="63" t="s">
        <v>7921</v>
      </c>
      <c r="E2546" s="62">
        <v>2</v>
      </c>
    </row>
    <row r="2547" spans="1:5" ht="14.4" x14ac:dyDescent="0.3">
      <c r="A2547" s="66">
        <v>14003999</v>
      </c>
      <c r="B2547" s="61" t="s">
        <v>5355</v>
      </c>
      <c r="C2547" s="68"/>
      <c r="D2547" s="71" t="s">
        <v>7921</v>
      </c>
      <c r="E2547" s="62">
        <v>2</v>
      </c>
    </row>
    <row r="2548" spans="1:5" ht="14.4" x14ac:dyDescent="0.3">
      <c r="A2548" s="66">
        <v>14004001</v>
      </c>
      <c r="B2548" s="61" t="s">
        <v>1526</v>
      </c>
      <c r="C2548" s="68"/>
      <c r="D2548" s="63" t="s">
        <v>7921</v>
      </c>
      <c r="E2548" s="62">
        <v>2</v>
      </c>
    </row>
    <row r="2549" spans="1:5" ht="14.4" x14ac:dyDescent="0.3">
      <c r="A2549" s="66">
        <v>14004002</v>
      </c>
      <c r="B2549" s="61" t="s">
        <v>1527</v>
      </c>
      <c r="C2549" s="68"/>
      <c r="D2549" s="63" t="s">
        <v>7921</v>
      </c>
      <c r="E2549" s="62">
        <v>2</v>
      </c>
    </row>
    <row r="2550" spans="1:5" ht="14.4" x14ac:dyDescent="0.3">
      <c r="A2550" s="66">
        <v>14004003</v>
      </c>
      <c r="B2550" s="61" t="s">
        <v>1528</v>
      </c>
      <c r="C2550" s="68"/>
      <c r="D2550" s="63" t="s">
        <v>7921</v>
      </c>
      <c r="E2550" s="62">
        <v>2</v>
      </c>
    </row>
    <row r="2551" spans="1:5" ht="14.4" x14ac:dyDescent="0.3">
      <c r="A2551" s="66">
        <v>14004004</v>
      </c>
      <c r="B2551" s="61" t="s">
        <v>5356</v>
      </c>
      <c r="C2551" s="68"/>
      <c r="D2551" s="63" t="s">
        <v>7921</v>
      </c>
      <c r="E2551" s="62">
        <v>2</v>
      </c>
    </row>
    <row r="2552" spans="1:5" ht="14.4" x14ac:dyDescent="0.3">
      <c r="A2552" s="66">
        <v>14004005</v>
      </c>
      <c r="B2552" s="61" t="s">
        <v>1529</v>
      </c>
      <c r="C2552" s="68"/>
      <c r="D2552" s="63" t="s">
        <v>7921</v>
      </c>
      <c r="E2552" s="62">
        <v>2</v>
      </c>
    </row>
    <row r="2553" spans="1:5" ht="14.4" x14ac:dyDescent="0.3">
      <c r="A2553" s="66">
        <v>14004006</v>
      </c>
      <c r="B2553" s="61" t="s">
        <v>1530</v>
      </c>
      <c r="C2553" s="68"/>
      <c r="D2553" s="63" t="s">
        <v>7921</v>
      </c>
      <c r="E2553" s="62">
        <v>2</v>
      </c>
    </row>
    <row r="2554" spans="1:5" ht="14.4" x14ac:dyDescent="0.3">
      <c r="A2554" s="66">
        <v>14004007</v>
      </c>
      <c r="B2554" s="61" t="s">
        <v>1531</v>
      </c>
      <c r="C2554" s="68"/>
      <c r="D2554" s="63" t="s">
        <v>7921</v>
      </c>
      <c r="E2554" s="62">
        <v>2</v>
      </c>
    </row>
    <row r="2555" spans="1:5" ht="14.4" x14ac:dyDescent="0.3">
      <c r="A2555" s="66">
        <v>14004008</v>
      </c>
      <c r="B2555" s="61" t="s">
        <v>5357</v>
      </c>
      <c r="C2555" s="68"/>
      <c r="D2555" s="63" t="s">
        <v>7921</v>
      </c>
      <c r="E2555" s="62">
        <v>2</v>
      </c>
    </row>
    <row r="2556" spans="1:5" ht="14.4" x14ac:dyDescent="0.3">
      <c r="A2556" s="66">
        <v>14004999</v>
      </c>
      <c r="B2556" s="61" t="s">
        <v>5358</v>
      </c>
      <c r="C2556" s="68"/>
      <c r="D2556" s="63" t="s">
        <v>7921</v>
      </c>
      <c r="E2556" s="62">
        <v>2</v>
      </c>
    </row>
    <row r="2557" spans="1:5" ht="14.4" x14ac:dyDescent="0.3">
      <c r="A2557" s="66">
        <v>14005001</v>
      </c>
      <c r="B2557" s="61" t="s">
        <v>1532</v>
      </c>
      <c r="C2557" s="68"/>
      <c r="D2557" s="63" t="s">
        <v>7921</v>
      </c>
      <c r="E2557" s="62">
        <v>2</v>
      </c>
    </row>
    <row r="2558" spans="1:5" ht="14.4" x14ac:dyDescent="0.3">
      <c r="A2558" s="66">
        <v>14005002</v>
      </c>
      <c r="B2558" s="61" t="s">
        <v>1533</v>
      </c>
      <c r="C2558" s="68"/>
      <c r="D2558" s="63" t="s">
        <v>7921</v>
      </c>
      <c r="E2558" s="62">
        <v>2</v>
      </c>
    </row>
    <row r="2559" spans="1:5" ht="14.4" x14ac:dyDescent="0.3">
      <c r="A2559" s="66">
        <v>14005003</v>
      </c>
      <c r="B2559" s="61" t="s">
        <v>5359</v>
      </c>
      <c r="C2559" s="68"/>
      <c r="D2559" s="63" t="s">
        <v>7921</v>
      </c>
      <c r="E2559" s="62">
        <v>2</v>
      </c>
    </row>
    <row r="2560" spans="1:5" ht="14.4" x14ac:dyDescent="0.3">
      <c r="A2560" s="66">
        <v>14005004</v>
      </c>
      <c r="B2560" s="61" t="s">
        <v>1534</v>
      </c>
      <c r="C2560" s="68"/>
      <c r="D2560" s="63" t="s">
        <v>7921</v>
      </c>
      <c r="E2560" s="62">
        <v>2</v>
      </c>
    </row>
    <row r="2561" spans="1:5" ht="14.4" x14ac:dyDescent="0.3">
      <c r="A2561" s="66">
        <v>14005005</v>
      </c>
      <c r="B2561" s="61" t="s">
        <v>5360</v>
      </c>
      <c r="C2561" s="68"/>
      <c r="D2561" s="63" t="s">
        <v>7921</v>
      </c>
      <c r="E2561" s="62">
        <v>2</v>
      </c>
    </row>
    <row r="2562" spans="1:5" ht="14.4" x14ac:dyDescent="0.3">
      <c r="A2562" s="66">
        <v>14005007</v>
      </c>
      <c r="B2562" s="61" t="s">
        <v>5361</v>
      </c>
      <c r="C2562" s="68"/>
      <c r="D2562" s="63" t="s">
        <v>7921</v>
      </c>
      <c r="E2562" s="62">
        <v>2</v>
      </c>
    </row>
    <row r="2563" spans="1:5" ht="14.4" x14ac:dyDescent="0.3">
      <c r="A2563" s="66">
        <v>14005008</v>
      </c>
      <c r="B2563" s="61" t="s">
        <v>5362</v>
      </c>
      <c r="C2563" s="68"/>
      <c r="D2563" s="63" t="s">
        <v>7921</v>
      </c>
      <c r="E2563" s="62">
        <v>2</v>
      </c>
    </row>
    <row r="2564" spans="1:5" ht="14.4" x14ac:dyDescent="0.3">
      <c r="A2564" s="66">
        <v>14005009</v>
      </c>
      <c r="B2564" s="61" t="s">
        <v>1535</v>
      </c>
      <c r="C2564" s="68"/>
      <c r="D2564" s="63" t="s">
        <v>7921</v>
      </c>
      <c r="E2564" s="62">
        <v>2</v>
      </c>
    </row>
    <row r="2565" spans="1:5" ht="14.4" x14ac:dyDescent="0.3">
      <c r="A2565" s="66">
        <v>14005010</v>
      </c>
      <c r="B2565" s="61" t="s">
        <v>5363</v>
      </c>
      <c r="C2565" s="68"/>
      <c r="D2565" s="63" t="s">
        <v>7921</v>
      </c>
      <c r="E2565" s="62">
        <v>2</v>
      </c>
    </row>
    <row r="2566" spans="1:5" ht="14.4" x14ac:dyDescent="0.3">
      <c r="A2566" s="66">
        <v>14005011</v>
      </c>
      <c r="B2566" s="61" t="s">
        <v>1536</v>
      </c>
      <c r="C2566" s="68"/>
      <c r="D2566" s="63" t="s">
        <v>7921</v>
      </c>
      <c r="E2566" s="62">
        <v>2</v>
      </c>
    </row>
    <row r="2567" spans="1:5" ht="14.4" x14ac:dyDescent="0.3">
      <c r="A2567" s="66">
        <v>14005012</v>
      </c>
      <c r="B2567" s="61" t="s">
        <v>5364</v>
      </c>
      <c r="C2567" s="68"/>
      <c r="D2567" s="63" t="s">
        <v>7921</v>
      </c>
      <c r="E2567" s="62">
        <v>2</v>
      </c>
    </row>
    <row r="2568" spans="1:5" ht="14.4" x14ac:dyDescent="0.3">
      <c r="A2568" s="66">
        <v>14005013</v>
      </c>
      <c r="B2568" s="61" t="s">
        <v>5365</v>
      </c>
      <c r="C2568" s="68"/>
      <c r="D2568" s="63" t="s">
        <v>7921</v>
      </c>
      <c r="E2568" s="62">
        <v>2</v>
      </c>
    </row>
    <row r="2569" spans="1:5" ht="14.4" x14ac:dyDescent="0.3">
      <c r="A2569" s="66">
        <v>14005014</v>
      </c>
      <c r="B2569" s="61" t="s">
        <v>1537</v>
      </c>
      <c r="C2569" s="68"/>
      <c r="D2569" s="63" t="s">
        <v>7921</v>
      </c>
      <c r="E2569" s="62">
        <v>2</v>
      </c>
    </row>
    <row r="2570" spans="1:5" ht="14.4" x14ac:dyDescent="0.3">
      <c r="A2570" s="66">
        <v>14005015</v>
      </c>
      <c r="B2570" s="61" t="s">
        <v>5366</v>
      </c>
      <c r="C2570" s="68"/>
      <c r="D2570" s="63" t="s">
        <v>7921</v>
      </c>
      <c r="E2570" s="62">
        <v>2</v>
      </c>
    </row>
    <row r="2571" spans="1:5" ht="14.4" x14ac:dyDescent="0.3">
      <c r="A2571" s="66">
        <v>14005016</v>
      </c>
      <c r="B2571" s="61" t="s">
        <v>5367</v>
      </c>
      <c r="C2571" s="68"/>
      <c r="D2571" s="63" t="s">
        <v>7921</v>
      </c>
      <c r="E2571" s="62">
        <v>2</v>
      </c>
    </row>
    <row r="2572" spans="1:5" ht="14.4" x14ac:dyDescent="0.3">
      <c r="A2572" s="66">
        <v>14005017</v>
      </c>
      <c r="B2572" s="61" t="s">
        <v>5368</v>
      </c>
      <c r="C2572" s="68"/>
      <c r="D2572" s="63" t="s">
        <v>7921</v>
      </c>
      <c r="E2572" s="62">
        <v>2</v>
      </c>
    </row>
    <row r="2573" spans="1:5" ht="14.4" x14ac:dyDescent="0.3">
      <c r="A2573" s="66">
        <v>14005018</v>
      </c>
      <c r="B2573" s="61" t="s">
        <v>5369</v>
      </c>
      <c r="C2573" s="68"/>
      <c r="D2573" s="63" t="s">
        <v>7921</v>
      </c>
      <c r="E2573" s="62">
        <v>2</v>
      </c>
    </row>
    <row r="2574" spans="1:5" ht="14.4" x14ac:dyDescent="0.3">
      <c r="A2574" s="66">
        <v>14005999</v>
      </c>
      <c r="B2574" s="61" t="s">
        <v>5370</v>
      </c>
      <c r="C2574" s="68"/>
      <c r="D2574" s="63" t="s">
        <v>7921</v>
      </c>
      <c r="E2574" s="62">
        <v>2</v>
      </c>
    </row>
    <row r="2575" spans="1:5" ht="14.4" x14ac:dyDescent="0.3">
      <c r="A2575" s="66">
        <v>15001001</v>
      </c>
      <c r="B2575" s="61" t="s">
        <v>5371</v>
      </c>
      <c r="C2575" s="68"/>
      <c r="D2575" s="63" t="s">
        <v>7921</v>
      </c>
      <c r="E2575" s="62">
        <v>3</v>
      </c>
    </row>
    <row r="2576" spans="1:5" ht="14.4" x14ac:dyDescent="0.3">
      <c r="A2576" s="66">
        <v>15001002</v>
      </c>
      <c r="B2576" s="61" t="s">
        <v>5372</v>
      </c>
      <c r="C2576" s="68"/>
      <c r="D2576" s="63" t="s">
        <v>7921</v>
      </c>
      <c r="E2576" s="62">
        <v>3</v>
      </c>
    </row>
    <row r="2577" spans="1:5" ht="14.4" x14ac:dyDescent="0.3">
      <c r="A2577" s="66">
        <v>15001003</v>
      </c>
      <c r="B2577" s="61" t="s">
        <v>5373</v>
      </c>
      <c r="C2577" s="68"/>
      <c r="D2577" s="63" t="s">
        <v>7921</v>
      </c>
      <c r="E2577" s="62">
        <v>3</v>
      </c>
    </row>
    <row r="2578" spans="1:5" ht="14.4" x14ac:dyDescent="0.3">
      <c r="A2578" s="66">
        <v>15001004</v>
      </c>
      <c r="B2578" s="61" t="s">
        <v>5374</v>
      </c>
      <c r="C2578" s="68"/>
      <c r="D2578" s="63" t="s">
        <v>7921</v>
      </c>
      <c r="E2578" s="62">
        <v>3</v>
      </c>
    </row>
    <row r="2579" spans="1:5" ht="14.4" x14ac:dyDescent="0.3">
      <c r="A2579" s="66">
        <v>15001005</v>
      </c>
      <c r="B2579" s="61" t="s">
        <v>1538</v>
      </c>
      <c r="C2579" s="68"/>
      <c r="D2579" s="63" t="s">
        <v>7921</v>
      </c>
      <c r="E2579" s="62">
        <v>3</v>
      </c>
    </row>
    <row r="2580" spans="1:5" ht="14.4" x14ac:dyDescent="0.3">
      <c r="A2580" s="66">
        <v>15001006</v>
      </c>
      <c r="B2580" s="61" t="s">
        <v>312</v>
      </c>
      <c r="C2580" s="68"/>
      <c r="D2580" s="63" t="s">
        <v>7921</v>
      </c>
      <c r="E2580" s="62">
        <v>3</v>
      </c>
    </row>
    <row r="2581" spans="1:5" ht="14.4" x14ac:dyDescent="0.3">
      <c r="A2581" s="66">
        <v>15002001</v>
      </c>
      <c r="B2581" s="61" t="s">
        <v>5375</v>
      </c>
      <c r="C2581" s="68"/>
      <c r="D2581" s="63" t="s">
        <v>7921</v>
      </c>
      <c r="E2581" s="62">
        <v>3</v>
      </c>
    </row>
    <row r="2582" spans="1:5" ht="14.4" x14ac:dyDescent="0.3">
      <c r="A2582" s="66">
        <v>15002002</v>
      </c>
      <c r="B2582" s="61" t="s">
        <v>5376</v>
      </c>
      <c r="C2582" s="68"/>
      <c r="D2582" s="63" t="s">
        <v>7921</v>
      </c>
      <c r="E2582" s="62">
        <v>3</v>
      </c>
    </row>
    <row r="2583" spans="1:5" ht="14.4" x14ac:dyDescent="0.3">
      <c r="A2583" s="66">
        <v>15002003</v>
      </c>
      <c r="B2583" s="61" t="s">
        <v>5377</v>
      </c>
      <c r="C2583" s="68"/>
      <c r="D2583" s="63" t="s">
        <v>7921</v>
      </c>
      <c r="E2583" s="62">
        <v>3</v>
      </c>
    </row>
    <row r="2584" spans="1:5" ht="14.4" x14ac:dyDescent="0.3">
      <c r="A2584" s="66">
        <v>15004001</v>
      </c>
      <c r="B2584" s="61" t="s">
        <v>5378</v>
      </c>
      <c r="C2584" s="68"/>
      <c r="D2584" s="63" t="s">
        <v>7921</v>
      </c>
      <c r="E2584" s="62">
        <v>3</v>
      </c>
    </row>
    <row r="2585" spans="1:5" ht="14.4" x14ac:dyDescent="0.3">
      <c r="A2585" s="66">
        <v>15004002</v>
      </c>
      <c r="B2585" s="61" t="s">
        <v>5379</v>
      </c>
      <c r="C2585" s="68"/>
      <c r="D2585" s="63" t="s">
        <v>7921</v>
      </c>
      <c r="E2585" s="62">
        <v>3</v>
      </c>
    </row>
    <row r="2586" spans="1:5" ht="14.4" x14ac:dyDescent="0.3">
      <c r="A2586" s="66">
        <v>15005001</v>
      </c>
      <c r="B2586" s="61" t="s">
        <v>5380</v>
      </c>
      <c r="C2586" s="68"/>
      <c r="D2586" s="63" t="s">
        <v>7921</v>
      </c>
      <c r="E2586" s="62">
        <v>3</v>
      </c>
    </row>
    <row r="2587" spans="1:5" ht="14.4" x14ac:dyDescent="0.3">
      <c r="A2587" s="66">
        <v>15006001</v>
      </c>
      <c r="B2587" s="61" t="s">
        <v>5381</v>
      </c>
      <c r="C2587" s="68"/>
      <c r="D2587" s="63" t="s">
        <v>7921</v>
      </c>
      <c r="E2587" s="62">
        <v>3</v>
      </c>
    </row>
    <row r="2588" spans="1:5" ht="14.4" x14ac:dyDescent="0.3">
      <c r="A2588" s="66">
        <v>15007001</v>
      </c>
      <c r="B2588" s="61" t="s">
        <v>5382</v>
      </c>
      <c r="C2588" s="68"/>
      <c r="D2588" s="63" t="s">
        <v>7921</v>
      </c>
      <c r="E2588" s="62">
        <v>3</v>
      </c>
    </row>
    <row r="2589" spans="1:5" ht="14.4" x14ac:dyDescent="0.3">
      <c r="A2589" s="66">
        <v>15008001</v>
      </c>
      <c r="B2589" s="61" t="s">
        <v>5383</v>
      </c>
      <c r="C2589" s="68"/>
      <c r="D2589" s="63" t="s">
        <v>7921</v>
      </c>
      <c r="E2589" s="62">
        <v>3</v>
      </c>
    </row>
    <row r="2590" spans="1:5" ht="14.4" x14ac:dyDescent="0.3">
      <c r="A2590" s="66">
        <v>15008002</v>
      </c>
      <c r="B2590" s="61" t="s">
        <v>5384</v>
      </c>
      <c r="C2590" s="68"/>
      <c r="D2590" s="63" t="s">
        <v>7921</v>
      </c>
      <c r="E2590" s="62">
        <v>3</v>
      </c>
    </row>
    <row r="2591" spans="1:5" ht="14.4" x14ac:dyDescent="0.3">
      <c r="A2591" s="66">
        <v>15009001</v>
      </c>
      <c r="B2591" s="61" t="s">
        <v>5385</v>
      </c>
      <c r="C2591" s="68"/>
      <c r="D2591" s="63" t="s">
        <v>7921</v>
      </c>
      <c r="E2591" s="62">
        <v>3</v>
      </c>
    </row>
    <row r="2592" spans="1:5" ht="14.4" x14ac:dyDescent="0.3">
      <c r="A2592" s="66">
        <v>15009002</v>
      </c>
      <c r="B2592" s="61" t="s">
        <v>5386</v>
      </c>
      <c r="C2592" s="68"/>
      <c r="D2592" s="63" t="s">
        <v>7921</v>
      </c>
      <c r="E2592" s="62">
        <v>3</v>
      </c>
    </row>
    <row r="2593" spans="1:5" ht="14.4" x14ac:dyDescent="0.3">
      <c r="A2593" s="66">
        <v>15010001</v>
      </c>
      <c r="B2593" s="61" t="s">
        <v>5387</v>
      </c>
      <c r="C2593" s="68"/>
      <c r="D2593" s="63" t="s">
        <v>7921</v>
      </c>
      <c r="E2593" s="62">
        <v>3</v>
      </c>
    </row>
    <row r="2594" spans="1:5" ht="14.4" x14ac:dyDescent="0.3">
      <c r="A2594" s="66">
        <v>15010002</v>
      </c>
      <c r="B2594" s="61" t="s">
        <v>5388</v>
      </c>
      <c r="C2594" s="68"/>
      <c r="D2594" s="63" t="s">
        <v>7921</v>
      </c>
      <c r="E2594" s="62">
        <v>3</v>
      </c>
    </row>
    <row r="2595" spans="1:5" ht="14.4" x14ac:dyDescent="0.3">
      <c r="A2595" s="66">
        <v>15010003</v>
      </c>
      <c r="B2595" s="61" t="s">
        <v>5389</v>
      </c>
      <c r="C2595" s="68"/>
      <c r="D2595" s="63" t="s">
        <v>7921</v>
      </c>
      <c r="E2595" s="62">
        <v>3</v>
      </c>
    </row>
    <row r="2596" spans="1:5" ht="14.4" x14ac:dyDescent="0.3">
      <c r="A2596" s="66">
        <v>15010004</v>
      </c>
      <c r="B2596" s="61" t="s">
        <v>5390</v>
      </c>
      <c r="C2596" s="68"/>
      <c r="D2596" s="63" t="s">
        <v>7921</v>
      </c>
      <c r="E2596" s="62">
        <v>3</v>
      </c>
    </row>
    <row r="2597" spans="1:5" ht="14.4" x14ac:dyDescent="0.3">
      <c r="A2597" s="66">
        <v>15010005</v>
      </c>
      <c r="B2597" s="61" t="s">
        <v>5391</v>
      </c>
      <c r="C2597" s="68"/>
      <c r="D2597" s="63" t="s">
        <v>7921</v>
      </c>
      <c r="E2597" s="62">
        <v>3</v>
      </c>
    </row>
    <row r="2598" spans="1:5" ht="14.4" x14ac:dyDescent="0.3">
      <c r="A2598" s="66">
        <v>15010006</v>
      </c>
      <c r="B2598" s="61" t="s">
        <v>5392</v>
      </c>
      <c r="C2598" s="68"/>
      <c r="D2598" s="63" t="s">
        <v>7921</v>
      </c>
      <c r="E2598" s="62">
        <v>3</v>
      </c>
    </row>
    <row r="2599" spans="1:5" ht="14.4" x14ac:dyDescent="0.3">
      <c r="A2599" s="66">
        <v>15010007</v>
      </c>
      <c r="B2599" s="61" t="s">
        <v>5393</v>
      </c>
      <c r="C2599" s="68"/>
      <c r="D2599" s="63" t="s">
        <v>7921</v>
      </c>
      <c r="E2599" s="62">
        <v>3</v>
      </c>
    </row>
    <row r="2600" spans="1:5" ht="14.4" x14ac:dyDescent="0.3">
      <c r="A2600" s="66">
        <v>15010008</v>
      </c>
      <c r="B2600" s="61" t="s">
        <v>5394</v>
      </c>
      <c r="C2600" s="68"/>
      <c r="D2600" s="63" t="s">
        <v>7921</v>
      </c>
      <c r="E2600" s="62">
        <v>3</v>
      </c>
    </row>
    <row r="2601" spans="1:5" ht="14.4" x14ac:dyDescent="0.3">
      <c r="A2601" s="66">
        <v>15010009</v>
      </c>
      <c r="B2601" s="61" t="s">
        <v>5395</v>
      </c>
      <c r="C2601" s="68"/>
      <c r="D2601" s="63" t="s">
        <v>7921</v>
      </c>
      <c r="E2601" s="62">
        <v>3</v>
      </c>
    </row>
    <row r="2602" spans="1:5" ht="14.4" x14ac:dyDescent="0.3">
      <c r="A2602" s="66">
        <v>15010010</v>
      </c>
      <c r="B2602" s="61" t="s">
        <v>5396</v>
      </c>
      <c r="C2602" s="68"/>
      <c r="D2602" s="63" t="s">
        <v>7921</v>
      </c>
      <c r="E2602" s="62">
        <v>3</v>
      </c>
    </row>
    <row r="2603" spans="1:5" ht="14.4" x14ac:dyDescent="0.3">
      <c r="A2603" s="66">
        <v>15010011</v>
      </c>
      <c r="B2603" s="61" t="s">
        <v>5397</v>
      </c>
      <c r="C2603" s="68"/>
      <c r="D2603" s="63" t="s">
        <v>7921</v>
      </c>
      <c r="E2603" s="62">
        <v>3</v>
      </c>
    </row>
    <row r="2604" spans="1:5" ht="14.4" x14ac:dyDescent="0.3">
      <c r="A2604" s="66">
        <v>15010999</v>
      </c>
      <c r="B2604" s="61" t="s">
        <v>1539</v>
      </c>
      <c r="C2604" s="68"/>
      <c r="D2604" s="63" t="s">
        <v>7921</v>
      </c>
      <c r="E2604" s="62">
        <v>3</v>
      </c>
    </row>
    <row r="2605" spans="1:5" ht="14.4" x14ac:dyDescent="0.3">
      <c r="A2605" s="66">
        <v>15011001</v>
      </c>
      <c r="B2605" s="61" t="s">
        <v>5398</v>
      </c>
      <c r="C2605" s="68"/>
      <c r="D2605" s="63" t="s">
        <v>7921</v>
      </c>
      <c r="E2605" s="62">
        <v>3</v>
      </c>
    </row>
    <row r="2606" spans="1:5" ht="14.4" x14ac:dyDescent="0.3">
      <c r="A2606" s="66">
        <v>15011002</v>
      </c>
      <c r="B2606" s="61" t="s">
        <v>5399</v>
      </c>
      <c r="C2606" s="68"/>
      <c r="D2606" s="63" t="s">
        <v>7921</v>
      </c>
      <c r="E2606" s="62">
        <v>3</v>
      </c>
    </row>
    <row r="2607" spans="1:5" ht="14.4" x14ac:dyDescent="0.3">
      <c r="A2607" s="66">
        <v>15011003</v>
      </c>
      <c r="B2607" s="61" t="s">
        <v>5400</v>
      </c>
      <c r="C2607" s="68"/>
      <c r="D2607" s="63" t="s">
        <v>7921</v>
      </c>
      <c r="E2607" s="62">
        <v>3</v>
      </c>
    </row>
    <row r="2608" spans="1:5" ht="14.4" x14ac:dyDescent="0.3">
      <c r="A2608" s="66">
        <v>15011004</v>
      </c>
      <c r="B2608" s="61" t="s">
        <v>5401</v>
      </c>
      <c r="C2608" s="68"/>
      <c r="D2608" s="63" t="s">
        <v>7921</v>
      </c>
      <c r="E2608" s="62">
        <v>3</v>
      </c>
    </row>
    <row r="2609" spans="1:5" ht="14.4" x14ac:dyDescent="0.3">
      <c r="A2609" s="66">
        <v>15011005</v>
      </c>
      <c r="B2609" s="61" t="s">
        <v>5402</v>
      </c>
      <c r="C2609" s="68"/>
      <c r="D2609" s="63" t="s">
        <v>7921</v>
      </c>
      <c r="E2609" s="62">
        <v>3</v>
      </c>
    </row>
    <row r="2610" spans="1:5" ht="14.4" x14ac:dyDescent="0.3">
      <c r="A2610" s="66">
        <v>15011006</v>
      </c>
      <c r="B2610" s="61" t="s">
        <v>5403</v>
      </c>
      <c r="C2610" s="68"/>
      <c r="D2610" s="63" t="s">
        <v>7921</v>
      </c>
      <c r="E2610" s="62">
        <v>3</v>
      </c>
    </row>
    <row r="2611" spans="1:5" ht="14.4" x14ac:dyDescent="0.3">
      <c r="A2611" s="66">
        <v>15011999</v>
      </c>
      <c r="B2611" s="61" t="s">
        <v>5404</v>
      </c>
      <c r="C2611" s="68"/>
      <c r="D2611" s="63" t="s">
        <v>7921</v>
      </c>
      <c r="E2611" s="62">
        <v>3</v>
      </c>
    </row>
    <row r="2612" spans="1:5" ht="14.4" x14ac:dyDescent="0.3">
      <c r="A2612" s="66">
        <v>15012001</v>
      </c>
      <c r="B2612" s="61" t="s">
        <v>5405</v>
      </c>
      <c r="C2612" s="68"/>
      <c r="D2612" s="63" t="s">
        <v>7921</v>
      </c>
      <c r="E2612" s="62">
        <v>3</v>
      </c>
    </row>
    <row r="2613" spans="1:5" ht="14.4" x14ac:dyDescent="0.3">
      <c r="A2613" s="66">
        <v>15012002</v>
      </c>
      <c r="B2613" s="61" t="s">
        <v>5406</v>
      </c>
      <c r="C2613" s="68"/>
      <c r="D2613" s="63" t="s">
        <v>7921</v>
      </c>
      <c r="E2613" s="62">
        <v>3</v>
      </c>
    </row>
    <row r="2614" spans="1:5" ht="14.4" x14ac:dyDescent="0.3">
      <c r="A2614" s="66">
        <v>15012999</v>
      </c>
      <c r="B2614" s="61" t="s">
        <v>5407</v>
      </c>
      <c r="C2614" s="68"/>
      <c r="D2614" s="63" t="s">
        <v>7921</v>
      </c>
      <c r="E2614" s="62">
        <v>3</v>
      </c>
    </row>
    <row r="2615" spans="1:5" ht="14.4" x14ac:dyDescent="0.3">
      <c r="A2615" s="66">
        <v>15013001</v>
      </c>
      <c r="B2615" s="61" t="s">
        <v>5408</v>
      </c>
      <c r="C2615" s="68"/>
      <c r="D2615" s="63" t="s">
        <v>7921</v>
      </c>
      <c r="E2615" s="62">
        <v>3</v>
      </c>
    </row>
    <row r="2616" spans="1:5" ht="14.4" x14ac:dyDescent="0.3">
      <c r="A2616" s="66">
        <v>15013002</v>
      </c>
      <c r="B2616" s="61" t="s">
        <v>5409</v>
      </c>
      <c r="C2616" s="68"/>
      <c r="D2616" s="63" t="s">
        <v>7921</v>
      </c>
      <c r="E2616" s="62">
        <v>3</v>
      </c>
    </row>
    <row r="2617" spans="1:5" ht="14.4" x14ac:dyDescent="0.3">
      <c r="A2617" s="66">
        <v>15013003</v>
      </c>
      <c r="B2617" s="61" t="s">
        <v>5410</v>
      </c>
      <c r="C2617" s="68"/>
      <c r="D2617" s="63" t="s">
        <v>7921</v>
      </c>
      <c r="E2617" s="62">
        <v>3</v>
      </c>
    </row>
    <row r="2618" spans="1:5" ht="14.4" x14ac:dyDescent="0.3">
      <c r="A2618" s="66">
        <v>15013004</v>
      </c>
      <c r="B2618" s="61" t="s">
        <v>5411</v>
      </c>
      <c r="C2618" s="68"/>
      <c r="D2618" s="63" t="s">
        <v>7921</v>
      </c>
      <c r="E2618" s="62">
        <v>3</v>
      </c>
    </row>
    <row r="2619" spans="1:5" ht="14.4" x14ac:dyDescent="0.3">
      <c r="A2619" s="66">
        <v>15014001</v>
      </c>
      <c r="B2619" s="61" t="s">
        <v>5412</v>
      </c>
      <c r="C2619" s="68"/>
      <c r="D2619" s="63" t="s">
        <v>7921</v>
      </c>
      <c r="E2619" s="62">
        <v>3</v>
      </c>
    </row>
    <row r="2620" spans="1:5" ht="14.4" x14ac:dyDescent="0.3">
      <c r="A2620" s="66">
        <v>15014002</v>
      </c>
      <c r="B2620" s="61" t="s">
        <v>5413</v>
      </c>
      <c r="C2620" s="68"/>
      <c r="D2620" s="63" t="s">
        <v>7921</v>
      </c>
      <c r="E2620" s="62">
        <v>3</v>
      </c>
    </row>
    <row r="2621" spans="1:5" ht="14.4" x14ac:dyDescent="0.3">
      <c r="A2621" s="66">
        <v>15015001</v>
      </c>
      <c r="B2621" s="61" t="s">
        <v>5414</v>
      </c>
      <c r="C2621" s="68"/>
      <c r="D2621" s="63" t="s">
        <v>7921</v>
      </c>
      <c r="E2621" s="62">
        <v>3</v>
      </c>
    </row>
    <row r="2622" spans="1:5" ht="14.4" x14ac:dyDescent="0.3">
      <c r="A2622" s="66">
        <v>15015002</v>
      </c>
      <c r="B2622" s="61" t="s">
        <v>5415</v>
      </c>
      <c r="C2622" s="68"/>
      <c r="D2622" s="63" t="s">
        <v>7921</v>
      </c>
      <c r="E2622" s="62">
        <v>3</v>
      </c>
    </row>
    <row r="2623" spans="1:5" ht="14.4" x14ac:dyDescent="0.3">
      <c r="A2623" s="66">
        <v>15016001</v>
      </c>
      <c r="B2623" s="61" t="s">
        <v>5416</v>
      </c>
      <c r="C2623" s="68"/>
      <c r="D2623" s="63" t="s">
        <v>7925</v>
      </c>
      <c r="E2623" s="62">
        <v>3</v>
      </c>
    </row>
    <row r="2624" spans="1:5" ht="14.4" x14ac:dyDescent="0.3">
      <c r="A2624" s="66">
        <v>15016002</v>
      </c>
      <c r="B2624" s="61" t="s">
        <v>5417</v>
      </c>
      <c r="C2624" s="68"/>
      <c r="D2624" s="63" t="s">
        <v>7925</v>
      </c>
      <c r="E2624" s="62">
        <v>3</v>
      </c>
    </row>
    <row r="2625" spans="1:5" ht="14.4" x14ac:dyDescent="0.3">
      <c r="A2625" s="66">
        <v>15016003</v>
      </c>
      <c r="B2625" s="61" t="s">
        <v>5418</v>
      </c>
      <c r="C2625" s="68"/>
      <c r="D2625" s="63" t="s">
        <v>7925</v>
      </c>
      <c r="E2625" s="62">
        <v>3</v>
      </c>
    </row>
    <row r="2626" spans="1:5" ht="14.4" x14ac:dyDescent="0.3">
      <c r="A2626" s="66">
        <v>15016004</v>
      </c>
      <c r="B2626" s="61" t="s">
        <v>5419</v>
      </c>
      <c r="C2626" s="68"/>
      <c r="D2626" s="63" t="s">
        <v>7925</v>
      </c>
      <c r="E2626" s="62">
        <v>3</v>
      </c>
    </row>
    <row r="2627" spans="1:5" ht="14.4" x14ac:dyDescent="0.3">
      <c r="A2627" s="66">
        <v>15016005</v>
      </c>
      <c r="B2627" s="61" t="s">
        <v>5420</v>
      </c>
      <c r="C2627" s="68"/>
      <c r="D2627" s="63" t="s">
        <v>7925</v>
      </c>
      <c r="E2627" s="62">
        <v>3</v>
      </c>
    </row>
    <row r="2628" spans="1:5" ht="14.4" x14ac:dyDescent="0.3">
      <c r="A2628" s="66">
        <v>15016006</v>
      </c>
      <c r="B2628" s="61" t="s">
        <v>5421</v>
      </c>
      <c r="C2628" s="68"/>
      <c r="D2628" s="63" t="s">
        <v>7925</v>
      </c>
      <c r="E2628" s="62">
        <v>3</v>
      </c>
    </row>
    <row r="2629" spans="1:5" ht="14.4" x14ac:dyDescent="0.3">
      <c r="A2629" s="66">
        <v>15016007</v>
      </c>
      <c r="B2629" s="61" t="s">
        <v>5422</v>
      </c>
      <c r="C2629" s="68"/>
      <c r="D2629" s="63" t="s">
        <v>7925</v>
      </c>
      <c r="E2629" s="62">
        <v>3</v>
      </c>
    </row>
    <row r="2630" spans="1:5" ht="14.4" x14ac:dyDescent="0.3">
      <c r="A2630" s="66">
        <v>15016008</v>
      </c>
      <c r="B2630" s="61" t="s">
        <v>5423</v>
      </c>
      <c r="C2630" s="68"/>
      <c r="D2630" s="63" t="s">
        <v>7925</v>
      </c>
      <c r="E2630" s="62">
        <v>3</v>
      </c>
    </row>
    <row r="2631" spans="1:5" ht="14.4" x14ac:dyDescent="0.3">
      <c r="A2631" s="66">
        <v>15017001</v>
      </c>
      <c r="B2631" s="61" t="s">
        <v>5424</v>
      </c>
      <c r="C2631" s="68"/>
      <c r="D2631" s="63" t="s">
        <v>7925</v>
      </c>
      <c r="E2631" s="62">
        <v>3</v>
      </c>
    </row>
    <row r="2632" spans="1:5" ht="14.4" x14ac:dyDescent="0.3">
      <c r="A2632" s="66">
        <v>15017002</v>
      </c>
      <c r="B2632" s="61" t="s">
        <v>5425</v>
      </c>
      <c r="C2632" s="68"/>
      <c r="D2632" s="63" t="s">
        <v>7925</v>
      </c>
      <c r="E2632" s="62">
        <v>3</v>
      </c>
    </row>
    <row r="2633" spans="1:5" ht="14.4" x14ac:dyDescent="0.3">
      <c r="A2633" s="66">
        <v>15017003</v>
      </c>
      <c r="B2633" s="61" t="s">
        <v>5426</v>
      </c>
      <c r="C2633" s="68"/>
      <c r="D2633" s="63" t="s">
        <v>7925</v>
      </c>
      <c r="E2633" s="62">
        <v>3</v>
      </c>
    </row>
    <row r="2634" spans="1:5" ht="14.4" x14ac:dyDescent="0.3">
      <c r="A2634" s="66">
        <v>15018001</v>
      </c>
      <c r="B2634" s="61" t="s">
        <v>5427</v>
      </c>
      <c r="C2634" s="68"/>
      <c r="D2634" s="63" t="s">
        <v>7925</v>
      </c>
      <c r="E2634" s="62">
        <v>5</v>
      </c>
    </row>
    <row r="2635" spans="1:5" ht="14.4" x14ac:dyDescent="0.3">
      <c r="A2635" s="66">
        <v>15018002</v>
      </c>
      <c r="B2635" s="61" t="s">
        <v>5428</v>
      </c>
      <c r="C2635" s="68"/>
      <c r="D2635" s="63" t="s">
        <v>7925</v>
      </c>
      <c r="E2635" s="62">
        <v>5</v>
      </c>
    </row>
    <row r="2636" spans="1:5" ht="14.4" x14ac:dyDescent="0.3">
      <c r="A2636" s="66">
        <v>15018003</v>
      </c>
      <c r="B2636" s="61" t="s">
        <v>5429</v>
      </c>
      <c r="C2636" s="68"/>
      <c r="D2636" s="63" t="s">
        <v>7925</v>
      </c>
      <c r="E2636" s="62">
        <v>5</v>
      </c>
    </row>
    <row r="2637" spans="1:5" ht="14.4" x14ac:dyDescent="0.3">
      <c r="A2637" s="66">
        <v>15018004</v>
      </c>
      <c r="B2637" s="61" t="s">
        <v>5430</v>
      </c>
      <c r="C2637" s="68"/>
      <c r="D2637" s="63" t="s">
        <v>7925</v>
      </c>
      <c r="E2637" s="62">
        <v>5</v>
      </c>
    </row>
    <row r="2638" spans="1:5" ht="14.4" x14ac:dyDescent="0.3">
      <c r="A2638" s="66">
        <v>15018005</v>
      </c>
      <c r="B2638" s="61" t="s">
        <v>5431</v>
      </c>
      <c r="C2638" s="68"/>
      <c r="D2638" s="63" t="s">
        <v>7925</v>
      </c>
      <c r="E2638" s="62">
        <v>5</v>
      </c>
    </row>
    <row r="2639" spans="1:5" ht="14.4" x14ac:dyDescent="0.3">
      <c r="A2639" s="66">
        <v>15018006</v>
      </c>
      <c r="B2639" s="61" t="s">
        <v>5432</v>
      </c>
      <c r="C2639" s="68"/>
      <c r="D2639" s="63" t="s">
        <v>7925</v>
      </c>
      <c r="E2639" s="62">
        <v>5</v>
      </c>
    </row>
    <row r="2640" spans="1:5" ht="14.4" x14ac:dyDescent="0.3">
      <c r="A2640" s="66">
        <v>15018007</v>
      </c>
      <c r="B2640" s="61" t="s">
        <v>5433</v>
      </c>
      <c r="C2640" s="68"/>
      <c r="D2640" s="63" t="s">
        <v>7925</v>
      </c>
      <c r="E2640" s="62">
        <v>5</v>
      </c>
    </row>
    <row r="2641" spans="1:5" ht="14.4" x14ac:dyDescent="0.3">
      <c r="A2641" s="66">
        <v>15018008</v>
      </c>
      <c r="B2641" s="61" t="s">
        <v>5434</v>
      </c>
      <c r="C2641" s="68"/>
      <c r="D2641" s="63" t="s">
        <v>7925</v>
      </c>
      <c r="E2641" s="62">
        <v>5</v>
      </c>
    </row>
    <row r="2642" spans="1:5" ht="14.4" x14ac:dyDescent="0.3">
      <c r="A2642" s="66">
        <v>15018009</v>
      </c>
      <c r="B2642" s="61" t="s">
        <v>5435</v>
      </c>
      <c r="C2642" s="68"/>
      <c r="D2642" s="63" t="s">
        <v>7925</v>
      </c>
      <c r="E2642" s="62">
        <v>5</v>
      </c>
    </row>
    <row r="2643" spans="1:5" ht="14.4" x14ac:dyDescent="0.3">
      <c r="A2643" s="66">
        <v>15018010</v>
      </c>
      <c r="B2643" s="61" t="s">
        <v>5436</v>
      </c>
      <c r="C2643" s="68"/>
      <c r="D2643" s="63" t="s">
        <v>7925</v>
      </c>
      <c r="E2643" s="62">
        <v>5</v>
      </c>
    </row>
    <row r="2644" spans="1:5" ht="14.4" x14ac:dyDescent="0.3">
      <c r="A2644" s="66">
        <v>15018011</v>
      </c>
      <c r="B2644" s="61" t="s">
        <v>5437</v>
      </c>
      <c r="C2644" s="68"/>
      <c r="D2644" s="63" t="s">
        <v>7925</v>
      </c>
      <c r="E2644" s="62">
        <v>5</v>
      </c>
    </row>
    <row r="2645" spans="1:5" ht="14.4" x14ac:dyDescent="0.3">
      <c r="A2645" s="66">
        <v>15018013</v>
      </c>
      <c r="B2645" s="61" t="s">
        <v>5438</v>
      </c>
      <c r="C2645" s="68"/>
      <c r="D2645" s="63" t="s">
        <v>7925</v>
      </c>
      <c r="E2645" s="62">
        <v>5</v>
      </c>
    </row>
    <row r="2646" spans="1:5" ht="14.4" x14ac:dyDescent="0.3">
      <c r="A2646" s="66">
        <v>15018014</v>
      </c>
      <c r="B2646" s="61" t="s">
        <v>5439</v>
      </c>
      <c r="C2646" s="68"/>
      <c r="D2646" s="63" t="s">
        <v>7925</v>
      </c>
      <c r="E2646" s="62">
        <v>5</v>
      </c>
    </row>
    <row r="2647" spans="1:5" ht="14.4" x14ac:dyDescent="0.3">
      <c r="A2647" s="66">
        <v>15018015</v>
      </c>
      <c r="B2647" s="61" t="s">
        <v>5440</v>
      </c>
      <c r="C2647" s="68"/>
      <c r="D2647" s="63" t="s">
        <v>7925</v>
      </c>
      <c r="E2647" s="62">
        <v>5</v>
      </c>
    </row>
    <row r="2648" spans="1:5" ht="14.4" x14ac:dyDescent="0.3">
      <c r="A2648" s="66">
        <v>15018016</v>
      </c>
      <c r="B2648" s="61" t="s">
        <v>5441</v>
      </c>
      <c r="C2648" s="68"/>
      <c r="D2648" s="63" t="s">
        <v>7925</v>
      </c>
      <c r="E2648" s="62">
        <v>5</v>
      </c>
    </row>
    <row r="2649" spans="1:5" ht="14.4" x14ac:dyDescent="0.3">
      <c r="A2649" s="66">
        <v>15018017</v>
      </c>
      <c r="B2649" s="61" t="s">
        <v>5442</v>
      </c>
      <c r="C2649" s="68"/>
      <c r="D2649" s="63" t="s">
        <v>7925</v>
      </c>
      <c r="E2649" s="62">
        <v>5</v>
      </c>
    </row>
    <row r="2650" spans="1:5" ht="14.4" x14ac:dyDescent="0.3">
      <c r="A2650" s="66">
        <v>15018018</v>
      </c>
      <c r="B2650" s="61" t="s">
        <v>5443</v>
      </c>
      <c r="C2650" s="68"/>
      <c r="D2650" s="63" t="s">
        <v>7925</v>
      </c>
      <c r="E2650" s="62">
        <v>5</v>
      </c>
    </row>
    <row r="2651" spans="1:5" ht="14.4" x14ac:dyDescent="0.3">
      <c r="A2651" s="66">
        <v>15018019</v>
      </c>
      <c r="B2651" s="61" t="s">
        <v>5444</v>
      </c>
      <c r="C2651" s="68"/>
      <c r="D2651" s="63" t="s">
        <v>7925</v>
      </c>
      <c r="E2651" s="62">
        <v>5</v>
      </c>
    </row>
    <row r="2652" spans="1:5" ht="14.4" x14ac:dyDescent="0.3">
      <c r="A2652" s="66">
        <v>15018020</v>
      </c>
      <c r="B2652" s="61" t="s">
        <v>5445</v>
      </c>
      <c r="C2652" s="68"/>
      <c r="D2652" s="63" t="s">
        <v>7925</v>
      </c>
      <c r="E2652" s="62">
        <v>5</v>
      </c>
    </row>
    <row r="2653" spans="1:5" ht="14.4" x14ac:dyDescent="0.3">
      <c r="A2653" s="66">
        <v>15018021</v>
      </c>
      <c r="B2653" s="61" t="s">
        <v>5446</v>
      </c>
      <c r="C2653" s="68"/>
      <c r="D2653" s="63" t="s">
        <v>7925</v>
      </c>
      <c r="E2653" s="62">
        <v>5</v>
      </c>
    </row>
    <row r="2654" spans="1:5" ht="14.4" x14ac:dyDescent="0.3">
      <c r="A2654" s="66">
        <v>15018022</v>
      </c>
      <c r="B2654" s="61" t="s">
        <v>5447</v>
      </c>
      <c r="C2654" s="68"/>
      <c r="D2654" s="63" t="s">
        <v>7925</v>
      </c>
      <c r="E2654" s="62">
        <v>5</v>
      </c>
    </row>
    <row r="2655" spans="1:5" ht="14.4" x14ac:dyDescent="0.3">
      <c r="A2655" s="66">
        <v>15018023</v>
      </c>
      <c r="B2655" s="61" t="s">
        <v>5448</v>
      </c>
      <c r="C2655" s="68"/>
      <c r="D2655" s="63" t="s">
        <v>7925</v>
      </c>
      <c r="E2655" s="62">
        <v>5</v>
      </c>
    </row>
    <row r="2656" spans="1:5" ht="14.4" x14ac:dyDescent="0.3">
      <c r="A2656" s="66">
        <v>15018024</v>
      </c>
      <c r="B2656" s="61" t="s">
        <v>5449</v>
      </c>
      <c r="C2656" s="62"/>
      <c r="D2656" s="63" t="s">
        <v>7925</v>
      </c>
      <c r="E2656" s="62">
        <v>5</v>
      </c>
    </row>
    <row r="2657" spans="1:5" ht="14.4" x14ac:dyDescent="0.3">
      <c r="A2657" s="66">
        <v>15018025</v>
      </c>
      <c r="B2657" s="61" t="s">
        <v>5450</v>
      </c>
      <c r="C2657" s="68"/>
      <c r="D2657" s="63" t="s">
        <v>7925</v>
      </c>
      <c r="E2657" s="62">
        <v>5</v>
      </c>
    </row>
    <row r="2658" spans="1:5" ht="14.4" x14ac:dyDescent="0.3">
      <c r="A2658" s="66">
        <v>15018026</v>
      </c>
      <c r="B2658" s="61" t="s">
        <v>5451</v>
      </c>
      <c r="C2658" s="68"/>
      <c r="D2658" s="63" t="s">
        <v>7925</v>
      </c>
      <c r="E2658" s="62">
        <v>5</v>
      </c>
    </row>
    <row r="2659" spans="1:5" ht="14.4" x14ac:dyDescent="0.3">
      <c r="A2659" s="66">
        <v>15018999</v>
      </c>
      <c r="B2659" s="61" t="s">
        <v>5452</v>
      </c>
      <c r="C2659" s="68"/>
      <c r="D2659" s="63" t="s">
        <v>7925</v>
      </c>
      <c r="E2659" s="62">
        <v>5</v>
      </c>
    </row>
    <row r="2660" spans="1:5" ht="14.4" x14ac:dyDescent="0.3">
      <c r="A2660" s="66">
        <v>15019001</v>
      </c>
      <c r="B2660" s="61" t="s">
        <v>5453</v>
      </c>
      <c r="C2660" s="68"/>
      <c r="D2660" s="63" t="s">
        <v>7925</v>
      </c>
      <c r="E2660" s="62">
        <v>5</v>
      </c>
    </row>
    <row r="2661" spans="1:5" ht="14.4" x14ac:dyDescent="0.3">
      <c r="A2661" s="66">
        <v>15019002</v>
      </c>
      <c r="B2661" s="61" t="s">
        <v>5454</v>
      </c>
      <c r="C2661" s="68"/>
      <c r="D2661" s="63" t="s">
        <v>7925</v>
      </c>
      <c r="E2661" s="62">
        <v>5</v>
      </c>
    </row>
    <row r="2662" spans="1:5" ht="14.4" x14ac:dyDescent="0.3">
      <c r="A2662" s="66">
        <v>15019003</v>
      </c>
      <c r="B2662" s="61" t="s">
        <v>5455</v>
      </c>
      <c r="C2662" s="68"/>
      <c r="D2662" s="66" t="s">
        <v>7925</v>
      </c>
      <c r="E2662" s="62">
        <v>5</v>
      </c>
    </row>
    <row r="2663" spans="1:5" ht="14.4" x14ac:dyDescent="0.3">
      <c r="A2663" s="66">
        <v>15019004</v>
      </c>
      <c r="B2663" s="61" t="s">
        <v>5456</v>
      </c>
      <c r="C2663" s="68"/>
      <c r="D2663" s="66" t="s">
        <v>7925</v>
      </c>
      <c r="E2663" s="62">
        <v>5</v>
      </c>
    </row>
    <row r="2664" spans="1:5" ht="14.4" x14ac:dyDescent="0.3">
      <c r="A2664" s="66">
        <v>15019005</v>
      </c>
      <c r="B2664" s="61" t="s">
        <v>5457</v>
      </c>
      <c r="C2664" s="68"/>
      <c r="D2664" s="66" t="s">
        <v>7925</v>
      </c>
      <c r="E2664" s="62">
        <v>5</v>
      </c>
    </row>
    <row r="2665" spans="1:5" ht="14.4" x14ac:dyDescent="0.3">
      <c r="A2665" s="66">
        <v>15019006</v>
      </c>
      <c r="B2665" s="61" t="s">
        <v>5458</v>
      </c>
      <c r="C2665" s="68"/>
      <c r="D2665" s="66" t="s">
        <v>7925</v>
      </c>
      <c r="E2665" s="62">
        <v>5</v>
      </c>
    </row>
    <row r="2666" spans="1:5" ht="14.4" x14ac:dyDescent="0.3">
      <c r="A2666" s="66">
        <v>15019007</v>
      </c>
      <c r="B2666" s="61" t="s">
        <v>5459</v>
      </c>
      <c r="C2666" s="68"/>
      <c r="D2666" s="63" t="s">
        <v>7925</v>
      </c>
      <c r="E2666" s="62">
        <v>5</v>
      </c>
    </row>
    <row r="2667" spans="1:5" ht="14.4" x14ac:dyDescent="0.3">
      <c r="A2667" s="66">
        <v>15019008</v>
      </c>
      <c r="B2667" s="61" t="s">
        <v>5460</v>
      </c>
      <c r="C2667" s="68"/>
      <c r="D2667" s="63" t="s">
        <v>7925</v>
      </c>
      <c r="E2667" s="62">
        <v>5</v>
      </c>
    </row>
    <row r="2668" spans="1:5" ht="14.4" x14ac:dyDescent="0.3">
      <c r="A2668" s="66">
        <v>15019009</v>
      </c>
      <c r="B2668" s="61" t="s">
        <v>5461</v>
      </c>
      <c r="C2668" s="68"/>
      <c r="D2668" s="63" t="s">
        <v>7925</v>
      </c>
      <c r="E2668" s="62">
        <v>5</v>
      </c>
    </row>
    <row r="2669" spans="1:5" ht="14.4" x14ac:dyDescent="0.3">
      <c r="A2669" s="66">
        <v>15019010</v>
      </c>
      <c r="B2669" s="61" t="s">
        <v>5462</v>
      </c>
      <c r="C2669" s="68"/>
      <c r="D2669" s="63" t="s">
        <v>7925</v>
      </c>
      <c r="E2669" s="62">
        <v>5</v>
      </c>
    </row>
    <row r="2670" spans="1:5" ht="14.4" x14ac:dyDescent="0.3">
      <c r="A2670" s="66">
        <v>15019011</v>
      </c>
      <c r="B2670" s="61" t="s">
        <v>5463</v>
      </c>
      <c r="C2670" s="68"/>
      <c r="D2670" s="63" t="s">
        <v>7925</v>
      </c>
      <c r="E2670" s="62">
        <v>5</v>
      </c>
    </row>
    <row r="2671" spans="1:5" ht="14.4" x14ac:dyDescent="0.3">
      <c r="A2671" s="66">
        <v>15019012</v>
      </c>
      <c r="B2671" s="61" t="s">
        <v>5464</v>
      </c>
      <c r="C2671" s="68"/>
      <c r="D2671" s="63" t="s">
        <v>7925</v>
      </c>
      <c r="E2671" s="62">
        <v>5</v>
      </c>
    </row>
    <row r="2672" spans="1:5" ht="14.4" x14ac:dyDescent="0.3">
      <c r="A2672" s="66">
        <v>15019013</v>
      </c>
      <c r="B2672" s="61" t="s">
        <v>5465</v>
      </c>
      <c r="C2672" s="68"/>
      <c r="D2672" s="63" t="s">
        <v>7925</v>
      </c>
      <c r="E2672" s="62">
        <v>5</v>
      </c>
    </row>
    <row r="2673" spans="1:5" ht="14.4" x14ac:dyDescent="0.3">
      <c r="A2673" s="66">
        <v>15019014</v>
      </c>
      <c r="B2673" s="61" t="s">
        <v>5466</v>
      </c>
      <c r="C2673" s="68"/>
      <c r="D2673" s="63" t="s">
        <v>7925</v>
      </c>
      <c r="E2673" s="62">
        <v>5</v>
      </c>
    </row>
    <row r="2674" spans="1:5" ht="14.4" x14ac:dyDescent="0.3">
      <c r="A2674" s="66">
        <v>15019015</v>
      </c>
      <c r="B2674" s="61" t="s">
        <v>5467</v>
      </c>
      <c r="C2674" s="68"/>
      <c r="D2674" s="63" t="s">
        <v>7925</v>
      </c>
      <c r="E2674" s="62">
        <v>5</v>
      </c>
    </row>
    <row r="2675" spans="1:5" ht="14.4" x14ac:dyDescent="0.3">
      <c r="A2675" s="66">
        <v>15019016</v>
      </c>
      <c r="B2675" s="61" t="s">
        <v>5468</v>
      </c>
      <c r="C2675" s="68"/>
      <c r="D2675" s="63" t="s">
        <v>7925</v>
      </c>
      <c r="E2675" s="62">
        <v>5</v>
      </c>
    </row>
    <row r="2676" spans="1:5" ht="14.4" x14ac:dyDescent="0.3">
      <c r="A2676" s="66">
        <v>15019017</v>
      </c>
      <c r="B2676" s="61" t="s">
        <v>5469</v>
      </c>
      <c r="C2676" s="68"/>
      <c r="D2676" s="63" t="s">
        <v>7925</v>
      </c>
      <c r="E2676" s="62">
        <v>5</v>
      </c>
    </row>
    <row r="2677" spans="1:5" ht="14.4" x14ac:dyDescent="0.3">
      <c r="A2677" s="66">
        <v>15019018</v>
      </c>
      <c r="B2677" s="61" t="s">
        <v>5470</v>
      </c>
      <c r="C2677" s="68"/>
      <c r="D2677" s="63" t="s">
        <v>7925</v>
      </c>
      <c r="E2677" s="62">
        <v>5</v>
      </c>
    </row>
    <row r="2678" spans="1:5" ht="14.4" x14ac:dyDescent="0.3">
      <c r="A2678" s="66">
        <v>15019019</v>
      </c>
      <c r="B2678" s="61" t="s">
        <v>5471</v>
      </c>
      <c r="C2678" s="68"/>
      <c r="D2678" s="66" t="s">
        <v>7925</v>
      </c>
      <c r="E2678" s="62">
        <v>5</v>
      </c>
    </row>
    <row r="2679" spans="1:5" ht="14.4" x14ac:dyDescent="0.3">
      <c r="A2679" s="66">
        <v>15019020</v>
      </c>
      <c r="B2679" s="61" t="s">
        <v>5472</v>
      </c>
      <c r="C2679" s="68"/>
      <c r="D2679" s="66" t="s">
        <v>7925</v>
      </c>
      <c r="E2679" s="62">
        <v>5</v>
      </c>
    </row>
    <row r="2680" spans="1:5" ht="14.4" x14ac:dyDescent="0.3">
      <c r="A2680" s="66">
        <v>15019021</v>
      </c>
      <c r="B2680" s="61" t="s">
        <v>5473</v>
      </c>
      <c r="C2680" s="68"/>
      <c r="D2680" s="66" t="s">
        <v>7925</v>
      </c>
      <c r="E2680" s="62">
        <v>5</v>
      </c>
    </row>
    <row r="2681" spans="1:5" ht="14.4" x14ac:dyDescent="0.3">
      <c r="A2681" s="66">
        <v>15019022</v>
      </c>
      <c r="B2681" s="61" t="s">
        <v>5474</v>
      </c>
      <c r="C2681" s="68"/>
      <c r="D2681" s="66" t="s">
        <v>7925</v>
      </c>
      <c r="E2681" s="62">
        <v>5</v>
      </c>
    </row>
    <row r="2682" spans="1:5" ht="14.4" x14ac:dyDescent="0.3">
      <c r="A2682" s="66">
        <v>15019999</v>
      </c>
      <c r="B2682" s="61" t="s">
        <v>5475</v>
      </c>
      <c r="C2682" s="68"/>
      <c r="D2682" s="66" t="s">
        <v>7925</v>
      </c>
      <c r="E2682" s="62">
        <v>5</v>
      </c>
    </row>
    <row r="2683" spans="1:5" ht="14.4" x14ac:dyDescent="0.3">
      <c r="A2683" s="66">
        <v>15020001</v>
      </c>
      <c r="B2683" s="61" t="s">
        <v>5476</v>
      </c>
      <c r="C2683" s="68"/>
      <c r="D2683" s="66" t="s">
        <v>7925</v>
      </c>
      <c r="E2683" s="62">
        <v>5</v>
      </c>
    </row>
    <row r="2684" spans="1:5" ht="14.4" x14ac:dyDescent="0.3">
      <c r="A2684" s="66">
        <v>15020002</v>
      </c>
      <c r="B2684" s="61" t="s">
        <v>5477</v>
      </c>
      <c r="C2684" s="68"/>
      <c r="D2684" s="66" t="s">
        <v>7925</v>
      </c>
      <c r="E2684" s="62">
        <v>5</v>
      </c>
    </row>
    <row r="2685" spans="1:5" ht="14.4" x14ac:dyDescent="0.3">
      <c r="A2685" s="66">
        <v>15020003</v>
      </c>
      <c r="B2685" s="61" t="s">
        <v>5478</v>
      </c>
      <c r="C2685" s="68"/>
      <c r="D2685" s="66" t="s">
        <v>7925</v>
      </c>
      <c r="E2685" s="62">
        <v>5</v>
      </c>
    </row>
    <row r="2686" spans="1:5" ht="14.4" x14ac:dyDescent="0.3">
      <c r="A2686" s="66">
        <v>15020004</v>
      </c>
      <c r="B2686" s="61" t="s">
        <v>5479</v>
      </c>
      <c r="C2686" s="68"/>
      <c r="D2686" s="63" t="s">
        <v>7925</v>
      </c>
      <c r="E2686" s="62">
        <v>5</v>
      </c>
    </row>
    <row r="2687" spans="1:5" ht="14.4" x14ac:dyDescent="0.3">
      <c r="A2687" s="66">
        <v>15020999</v>
      </c>
      <c r="B2687" s="61" t="s">
        <v>5480</v>
      </c>
      <c r="C2687" s="68"/>
      <c r="D2687" s="63" t="s">
        <v>7925</v>
      </c>
      <c r="E2687" s="62">
        <v>5</v>
      </c>
    </row>
    <row r="2688" spans="1:5" ht="14.4" x14ac:dyDescent="0.3">
      <c r="A2688" s="66">
        <v>15021001</v>
      </c>
      <c r="B2688" s="61" t="s">
        <v>5481</v>
      </c>
      <c r="C2688" s="68"/>
      <c r="D2688" s="63" t="s">
        <v>7925</v>
      </c>
      <c r="E2688" s="62">
        <v>5</v>
      </c>
    </row>
    <row r="2689" spans="1:5" ht="14.4" x14ac:dyDescent="0.3">
      <c r="A2689" s="66">
        <v>15021002</v>
      </c>
      <c r="B2689" s="61" t="s">
        <v>5482</v>
      </c>
      <c r="C2689" s="68"/>
      <c r="D2689" s="63" t="s">
        <v>7925</v>
      </c>
      <c r="E2689" s="62">
        <v>5</v>
      </c>
    </row>
    <row r="2690" spans="1:5" ht="14.4" x14ac:dyDescent="0.3">
      <c r="A2690" s="66">
        <v>15021003</v>
      </c>
      <c r="B2690" s="61" t="s">
        <v>5483</v>
      </c>
      <c r="C2690" s="68"/>
      <c r="D2690" s="63" t="s">
        <v>7925</v>
      </c>
      <c r="E2690" s="62">
        <v>5</v>
      </c>
    </row>
    <row r="2691" spans="1:5" ht="14.4" x14ac:dyDescent="0.3">
      <c r="A2691" s="66">
        <v>15021004</v>
      </c>
      <c r="B2691" s="61" t="s">
        <v>5484</v>
      </c>
      <c r="C2691" s="68"/>
      <c r="D2691" s="63" t="s">
        <v>7925</v>
      </c>
      <c r="E2691" s="62">
        <v>5</v>
      </c>
    </row>
    <row r="2692" spans="1:5" ht="14.4" x14ac:dyDescent="0.3">
      <c r="A2692" s="66">
        <v>15021005</v>
      </c>
      <c r="B2692" s="61" t="s">
        <v>5485</v>
      </c>
      <c r="C2692" s="68"/>
      <c r="D2692" s="63" t="s">
        <v>7925</v>
      </c>
      <c r="E2692" s="62">
        <v>5</v>
      </c>
    </row>
    <row r="2693" spans="1:5" ht="14.4" x14ac:dyDescent="0.3">
      <c r="A2693" s="66">
        <v>15021006</v>
      </c>
      <c r="B2693" s="61" t="s">
        <v>5486</v>
      </c>
      <c r="C2693" s="68"/>
      <c r="D2693" s="63" t="s">
        <v>7925</v>
      </c>
      <c r="E2693" s="62">
        <v>5</v>
      </c>
    </row>
    <row r="2694" spans="1:5" ht="14.4" x14ac:dyDescent="0.3">
      <c r="A2694" s="66">
        <v>15021007</v>
      </c>
      <c r="B2694" s="61" t="s">
        <v>5487</v>
      </c>
      <c r="C2694" s="68"/>
      <c r="D2694" s="63" t="s">
        <v>7925</v>
      </c>
      <c r="E2694" s="62">
        <v>5</v>
      </c>
    </row>
    <row r="2695" spans="1:5" ht="14.4" x14ac:dyDescent="0.3">
      <c r="A2695" s="66">
        <v>15021008</v>
      </c>
      <c r="B2695" s="61" t="s">
        <v>5488</v>
      </c>
      <c r="C2695" s="68"/>
      <c r="D2695" s="63" t="s">
        <v>7925</v>
      </c>
      <c r="E2695" s="62">
        <v>5</v>
      </c>
    </row>
    <row r="2696" spans="1:5" ht="14.4" x14ac:dyDescent="0.3">
      <c r="A2696" s="66">
        <v>15021999</v>
      </c>
      <c r="B2696" s="61" t="s">
        <v>5489</v>
      </c>
      <c r="C2696" s="68"/>
      <c r="D2696" s="63" t="s">
        <v>7925</v>
      </c>
      <c r="E2696" s="62">
        <v>5</v>
      </c>
    </row>
    <row r="2697" spans="1:5" ht="14.4" x14ac:dyDescent="0.3">
      <c r="A2697" s="66">
        <v>15022001</v>
      </c>
      <c r="B2697" s="61" t="s">
        <v>5490</v>
      </c>
      <c r="C2697" s="68"/>
      <c r="D2697" s="63" t="s">
        <v>7925</v>
      </c>
      <c r="E2697" s="62">
        <v>5</v>
      </c>
    </row>
    <row r="2698" spans="1:5" ht="14.4" x14ac:dyDescent="0.3">
      <c r="A2698" s="66">
        <v>15022002</v>
      </c>
      <c r="B2698" s="61" t="s">
        <v>5491</v>
      </c>
      <c r="C2698" s="68"/>
      <c r="D2698" s="63" t="s">
        <v>7925</v>
      </c>
      <c r="E2698" s="62">
        <v>5</v>
      </c>
    </row>
    <row r="2699" spans="1:5" ht="14.4" x14ac:dyDescent="0.3">
      <c r="A2699" s="66">
        <v>15022003</v>
      </c>
      <c r="B2699" s="61" t="s">
        <v>5492</v>
      </c>
      <c r="C2699" s="68"/>
      <c r="D2699" s="63" t="s">
        <v>7925</v>
      </c>
      <c r="E2699" s="62">
        <v>5</v>
      </c>
    </row>
    <row r="2700" spans="1:5" ht="14.4" x14ac:dyDescent="0.3">
      <c r="A2700" s="66">
        <v>15022004</v>
      </c>
      <c r="B2700" s="61" t="s">
        <v>5493</v>
      </c>
      <c r="C2700" s="68"/>
      <c r="D2700" s="63" t="s">
        <v>7925</v>
      </c>
      <c r="E2700" s="62">
        <v>5</v>
      </c>
    </row>
    <row r="2701" spans="1:5" ht="14.4" x14ac:dyDescent="0.3">
      <c r="A2701" s="66">
        <v>15022005</v>
      </c>
      <c r="B2701" s="61" t="s">
        <v>5494</v>
      </c>
      <c r="C2701" s="68"/>
      <c r="D2701" s="63">
        <v>10</v>
      </c>
      <c r="E2701" s="62">
        <v>5</v>
      </c>
    </row>
    <row r="2702" spans="1:5" ht="14.4" x14ac:dyDescent="0.3">
      <c r="A2702" s="66">
        <v>15022006</v>
      </c>
      <c r="B2702" s="61" t="s">
        <v>5495</v>
      </c>
      <c r="C2702" s="68"/>
      <c r="D2702" s="63">
        <v>10</v>
      </c>
      <c r="E2702" s="62">
        <v>5</v>
      </c>
    </row>
    <row r="2703" spans="1:5" ht="14.4" x14ac:dyDescent="0.3">
      <c r="A2703" s="66">
        <v>15022007</v>
      </c>
      <c r="B2703" s="61" t="s">
        <v>5496</v>
      </c>
      <c r="C2703" s="68"/>
      <c r="D2703" s="63">
        <v>10</v>
      </c>
      <c r="E2703" s="62">
        <v>5</v>
      </c>
    </row>
    <row r="2704" spans="1:5" ht="14.4" x14ac:dyDescent="0.3">
      <c r="A2704" s="66">
        <v>15022999</v>
      </c>
      <c r="B2704" s="61" t="s">
        <v>5497</v>
      </c>
      <c r="C2704" s="68"/>
      <c r="D2704" s="63">
        <v>10</v>
      </c>
      <c r="E2704" s="62">
        <v>5</v>
      </c>
    </row>
    <row r="2705" spans="1:5" ht="14.4" x14ac:dyDescent="0.3">
      <c r="A2705" s="66">
        <v>15023001</v>
      </c>
      <c r="B2705" s="61" t="s">
        <v>5498</v>
      </c>
      <c r="C2705" s="68"/>
      <c r="D2705" s="63">
        <v>10</v>
      </c>
      <c r="E2705" s="62">
        <v>5</v>
      </c>
    </row>
    <row r="2706" spans="1:5" ht="14.4" x14ac:dyDescent="0.3">
      <c r="A2706" s="66">
        <v>15023002</v>
      </c>
      <c r="B2706" s="61" t="s">
        <v>5499</v>
      </c>
      <c r="C2706" s="68"/>
      <c r="D2706" s="63">
        <v>10</v>
      </c>
      <c r="E2706" s="62">
        <v>5</v>
      </c>
    </row>
    <row r="2707" spans="1:5" ht="14.4" x14ac:dyDescent="0.3">
      <c r="A2707" s="66">
        <v>15023003</v>
      </c>
      <c r="B2707" s="61" t="s">
        <v>5500</v>
      </c>
      <c r="C2707" s="68"/>
      <c r="D2707" s="63">
        <v>10</v>
      </c>
      <c r="E2707" s="62">
        <v>5</v>
      </c>
    </row>
    <row r="2708" spans="1:5" ht="14.4" x14ac:dyDescent="0.3">
      <c r="A2708" s="66">
        <v>15023004</v>
      </c>
      <c r="B2708" s="61" t="s">
        <v>5501</v>
      </c>
      <c r="C2708" s="68"/>
      <c r="D2708" s="63">
        <v>10</v>
      </c>
      <c r="E2708" s="62">
        <v>5</v>
      </c>
    </row>
    <row r="2709" spans="1:5" ht="14.4" x14ac:dyDescent="0.3">
      <c r="A2709" s="66">
        <v>15023005</v>
      </c>
      <c r="B2709" s="61" t="s">
        <v>5502</v>
      </c>
      <c r="C2709" s="68"/>
      <c r="D2709" s="63">
        <v>10</v>
      </c>
      <c r="E2709" s="62">
        <v>5</v>
      </c>
    </row>
    <row r="2710" spans="1:5" ht="14.4" x14ac:dyDescent="0.3">
      <c r="A2710" s="66">
        <v>15023006</v>
      </c>
      <c r="B2710" s="61" t="s">
        <v>5503</v>
      </c>
      <c r="C2710" s="68"/>
      <c r="D2710" s="63">
        <v>10</v>
      </c>
      <c r="E2710" s="62">
        <v>5</v>
      </c>
    </row>
    <row r="2711" spans="1:5" ht="14.4" x14ac:dyDescent="0.3">
      <c r="A2711" s="66">
        <v>15023007</v>
      </c>
      <c r="B2711" s="61" t="s">
        <v>5504</v>
      </c>
      <c r="C2711" s="68"/>
      <c r="D2711" s="71">
        <v>10</v>
      </c>
      <c r="E2711" s="62">
        <v>5</v>
      </c>
    </row>
    <row r="2712" spans="1:5" ht="14.4" x14ac:dyDescent="0.3">
      <c r="A2712" s="66">
        <v>15023999</v>
      </c>
      <c r="B2712" s="61" t="s">
        <v>5505</v>
      </c>
      <c r="C2712" s="68"/>
      <c r="D2712" s="63">
        <v>10</v>
      </c>
      <c r="E2712" s="62">
        <v>5</v>
      </c>
    </row>
    <row r="2713" spans="1:5" ht="14.4" x14ac:dyDescent="0.3">
      <c r="A2713" s="66">
        <v>15024001</v>
      </c>
      <c r="B2713" s="61" t="s">
        <v>5506</v>
      </c>
      <c r="C2713" s="68"/>
      <c r="D2713" s="63" t="s">
        <v>7926</v>
      </c>
      <c r="E2713" s="62">
        <v>3</v>
      </c>
    </row>
    <row r="2714" spans="1:5" ht="14.4" x14ac:dyDescent="0.3">
      <c r="A2714" s="66">
        <v>15024002</v>
      </c>
      <c r="B2714" s="61" t="s">
        <v>5507</v>
      </c>
      <c r="C2714" s="68"/>
      <c r="D2714" s="63" t="s">
        <v>7926</v>
      </c>
      <c r="E2714" s="62">
        <v>3</v>
      </c>
    </row>
    <row r="2715" spans="1:5" ht="14.4" x14ac:dyDescent="0.3">
      <c r="A2715" s="66">
        <v>15024003</v>
      </c>
      <c r="B2715" s="61" t="s">
        <v>5508</v>
      </c>
      <c r="C2715" s="68"/>
      <c r="D2715" s="63" t="s">
        <v>7926</v>
      </c>
      <c r="E2715" s="62">
        <v>3</v>
      </c>
    </row>
    <row r="2716" spans="1:5" ht="14.4" x14ac:dyDescent="0.3">
      <c r="A2716" s="66">
        <v>15024004</v>
      </c>
      <c r="B2716" s="61" t="s">
        <v>5509</v>
      </c>
      <c r="C2716" s="68"/>
      <c r="D2716" s="63" t="s">
        <v>7926</v>
      </c>
      <c r="E2716" s="62">
        <v>3</v>
      </c>
    </row>
    <row r="2717" spans="1:5" ht="14.4" x14ac:dyDescent="0.3">
      <c r="A2717" s="66">
        <v>15024005</v>
      </c>
      <c r="B2717" s="61" t="s">
        <v>5510</v>
      </c>
      <c r="C2717" s="68"/>
      <c r="D2717" s="63" t="s">
        <v>7926</v>
      </c>
      <c r="E2717" s="62">
        <v>3</v>
      </c>
    </row>
    <row r="2718" spans="1:5" ht="14.4" x14ac:dyDescent="0.3">
      <c r="A2718" s="66">
        <v>15024999</v>
      </c>
      <c r="B2718" s="61" t="s">
        <v>5511</v>
      </c>
      <c r="C2718" s="68"/>
      <c r="D2718" s="63" t="s">
        <v>7926</v>
      </c>
      <c r="E2718" s="62">
        <v>3</v>
      </c>
    </row>
    <row r="2719" spans="1:5" ht="14.4" x14ac:dyDescent="0.3">
      <c r="A2719" s="66">
        <v>15025001</v>
      </c>
      <c r="B2719" s="61" t="s">
        <v>5512</v>
      </c>
      <c r="C2719" s="68"/>
      <c r="D2719" s="63" t="s">
        <v>7926</v>
      </c>
      <c r="E2719" s="62">
        <v>3</v>
      </c>
    </row>
    <row r="2720" spans="1:5" ht="14.4" x14ac:dyDescent="0.3">
      <c r="A2720" s="66">
        <v>15025002</v>
      </c>
      <c r="B2720" s="61" t="s">
        <v>5513</v>
      </c>
      <c r="C2720" s="68"/>
      <c r="D2720" s="63" t="s">
        <v>7926</v>
      </c>
      <c r="E2720" s="62">
        <v>3</v>
      </c>
    </row>
    <row r="2721" spans="1:5" ht="14.4" x14ac:dyDescent="0.3">
      <c r="A2721" s="66">
        <v>15025003</v>
      </c>
      <c r="B2721" s="61" t="s">
        <v>5514</v>
      </c>
      <c r="C2721" s="68"/>
      <c r="D2721" s="63" t="s">
        <v>7926</v>
      </c>
      <c r="E2721" s="62">
        <v>3</v>
      </c>
    </row>
    <row r="2722" spans="1:5" ht="14.4" x14ac:dyDescent="0.3">
      <c r="A2722" s="66">
        <v>15025004</v>
      </c>
      <c r="B2722" s="61" t="s">
        <v>5515</v>
      </c>
      <c r="C2722" s="68"/>
      <c r="D2722" s="63" t="s">
        <v>7926</v>
      </c>
      <c r="E2722" s="62">
        <v>3</v>
      </c>
    </row>
    <row r="2723" spans="1:5" ht="14.4" x14ac:dyDescent="0.3">
      <c r="A2723" s="66">
        <v>15025005</v>
      </c>
      <c r="B2723" s="61" t="s">
        <v>5516</v>
      </c>
      <c r="C2723" s="68"/>
      <c r="D2723" s="63" t="s">
        <v>7926</v>
      </c>
      <c r="E2723" s="62">
        <v>3</v>
      </c>
    </row>
    <row r="2724" spans="1:5" ht="14.4" x14ac:dyDescent="0.3">
      <c r="A2724" s="66">
        <v>15025006</v>
      </c>
      <c r="B2724" s="61" t="s">
        <v>5517</v>
      </c>
      <c r="C2724" s="68"/>
      <c r="D2724" s="63" t="s">
        <v>7926</v>
      </c>
      <c r="E2724" s="62">
        <v>3</v>
      </c>
    </row>
    <row r="2725" spans="1:5" ht="14.4" x14ac:dyDescent="0.3">
      <c r="A2725" s="66">
        <v>15025999</v>
      </c>
      <c r="B2725" s="61" t="s">
        <v>5518</v>
      </c>
      <c r="C2725" s="68"/>
      <c r="D2725" s="63" t="s">
        <v>7926</v>
      </c>
      <c r="E2725" s="62">
        <v>3</v>
      </c>
    </row>
    <row r="2726" spans="1:5" ht="14.4" x14ac:dyDescent="0.3">
      <c r="A2726" s="66">
        <v>16001001</v>
      </c>
      <c r="B2726" s="61" t="s">
        <v>5519</v>
      </c>
      <c r="C2726" s="68"/>
      <c r="D2726" s="63" t="s">
        <v>7921</v>
      </c>
      <c r="E2726" s="62">
        <v>3</v>
      </c>
    </row>
    <row r="2727" spans="1:5" ht="14.4" x14ac:dyDescent="0.3">
      <c r="A2727" s="66">
        <v>16001002</v>
      </c>
      <c r="B2727" s="61" t="s">
        <v>5520</v>
      </c>
      <c r="C2727" s="68"/>
      <c r="D2727" s="63" t="s">
        <v>7921</v>
      </c>
      <c r="E2727" s="62">
        <v>3</v>
      </c>
    </row>
    <row r="2728" spans="1:5" ht="14.4" x14ac:dyDescent="0.3">
      <c r="A2728" s="66">
        <v>16001003</v>
      </c>
      <c r="B2728" s="61" t="s">
        <v>5521</v>
      </c>
      <c r="C2728" s="68"/>
      <c r="D2728" s="63" t="s">
        <v>7921</v>
      </c>
      <c r="E2728" s="62">
        <v>3</v>
      </c>
    </row>
    <row r="2729" spans="1:5" ht="14.4" x14ac:dyDescent="0.3">
      <c r="A2729" s="66">
        <v>16001004</v>
      </c>
      <c r="B2729" s="61" t="s">
        <v>5522</v>
      </c>
      <c r="C2729" s="68"/>
      <c r="D2729" s="63" t="s">
        <v>7921</v>
      </c>
      <c r="E2729" s="62">
        <v>3</v>
      </c>
    </row>
    <row r="2730" spans="1:5" ht="14.4" x14ac:dyDescent="0.3">
      <c r="A2730" s="66">
        <v>16001005</v>
      </c>
      <c r="B2730" s="61" t="s">
        <v>5523</v>
      </c>
      <c r="C2730" s="68"/>
      <c r="D2730" s="63" t="s">
        <v>7921</v>
      </c>
      <c r="E2730" s="62">
        <v>3</v>
      </c>
    </row>
    <row r="2731" spans="1:5" ht="14.4" x14ac:dyDescent="0.3">
      <c r="A2731" s="66">
        <v>16001006</v>
      </c>
      <c r="B2731" s="61" t="s">
        <v>5524</v>
      </c>
      <c r="C2731" s="68"/>
      <c r="D2731" s="63" t="s">
        <v>7921</v>
      </c>
      <c r="E2731" s="62">
        <v>3</v>
      </c>
    </row>
    <row r="2732" spans="1:5" ht="14.4" x14ac:dyDescent="0.3">
      <c r="A2732" s="66">
        <v>16001007</v>
      </c>
      <c r="B2732" s="61" t="s">
        <v>5525</v>
      </c>
      <c r="C2732" s="68"/>
      <c r="D2732" s="63" t="s">
        <v>7921</v>
      </c>
      <c r="E2732" s="62">
        <v>3</v>
      </c>
    </row>
    <row r="2733" spans="1:5" ht="14.4" x14ac:dyDescent="0.3">
      <c r="A2733" s="66">
        <v>16001008</v>
      </c>
      <c r="B2733" s="61" t="s">
        <v>5526</v>
      </c>
      <c r="C2733" s="68"/>
      <c r="D2733" s="63" t="s">
        <v>7921</v>
      </c>
      <c r="E2733" s="62">
        <v>3</v>
      </c>
    </row>
    <row r="2734" spans="1:5" ht="14.4" x14ac:dyDescent="0.3">
      <c r="A2734" s="66">
        <v>16001009</v>
      </c>
      <c r="B2734" s="61" t="s">
        <v>5527</v>
      </c>
      <c r="C2734" s="68"/>
      <c r="D2734" s="63" t="s">
        <v>7921</v>
      </c>
      <c r="E2734" s="62">
        <v>3</v>
      </c>
    </row>
    <row r="2735" spans="1:5" ht="14.4" x14ac:dyDescent="0.3">
      <c r="A2735" s="66">
        <v>16001010</v>
      </c>
      <c r="B2735" s="61" t="s">
        <v>5528</v>
      </c>
      <c r="C2735" s="68"/>
      <c r="D2735" s="63" t="s">
        <v>7921</v>
      </c>
      <c r="E2735" s="62">
        <v>3</v>
      </c>
    </row>
    <row r="2736" spans="1:5" ht="14.4" x14ac:dyDescent="0.3">
      <c r="A2736" s="66">
        <v>16001011</v>
      </c>
      <c r="B2736" s="61" t="s">
        <v>5529</v>
      </c>
      <c r="C2736" s="68"/>
      <c r="D2736" s="63" t="s">
        <v>7921</v>
      </c>
      <c r="E2736" s="62">
        <v>3</v>
      </c>
    </row>
    <row r="2737" spans="1:5" ht="14.4" x14ac:dyDescent="0.3">
      <c r="A2737" s="66">
        <v>16001012</v>
      </c>
      <c r="B2737" s="61" t="s">
        <v>5530</v>
      </c>
      <c r="C2737" s="68"/>
      <c r="D2737" s="63" t="s">
        <v>7921</v>
      </c>
      <c r="E2737" s="62">
        <v>3</v>
      </c>
    </row>
    <row r="2738" spans="1:5" ht="14.4" x14ac:dyDescent="0.3">
      <c r="A2738" s="66">
        <v>16001013</v>
      </c>
      <c r="B2738" s="61" t="s">
        <v>5531</v>
      </c>
      <c r="C2738" s="68"/>
      <c r="D2738" s="63" t="s">
        <v>7921</v>
      </c>
      <c r="E2738" s="62">
        <v>3</v>
      </c>
    </row>
    <row r="2739" spans="1:5" ht="14.4" x14ac:dyDescent="0.3">
      <c r="A2739" s="66">
        <v>16001014</v>
      </c>
      <c r="B2739" s="61" t="s">
        <v>5532</v>
      </c>
      <c r="C2739" s="68"/>
      <c r="D2739" s="63" t="s">
        <v>7921</v>
      </c>
      <c r="E2739" s="62">
        <v>3</v>
      </c>
    </row>
    <row r="2740" spans="1:5" ht="14.4" x14ac:dyDescent="0.3">
      <c r="A2740" s="66">
        <v>16001015</v>
      </c>
      <c r="B2740" s="61" t="s">
        <v>5533</v>
      </c>
      <c r="C2740" s="68"/>
      <c r="D2740" s="63" t="s">
        <v>7921</v>
      </c>
      <c r="E2740" s="62">
        <v>3</v>
      </c>
    </row>
    <row r="2741" spans="1:5" ht="14.4" x14ac:dyDescent="0.3">
      <c r="A2741" s="66">
        <v>16001016</v>
      </c>
      <c r="B2741" s="61" t="s">
        <v>5534</v>
      </c>
      <c r="C2741" s="68"/>
      <c r="D2741" s="63" t="s">
        <v>7921</v>
      </c>
      <c r="E2741" s="62">
        <v>3</v>
      </c>
    </row>
    <row r="2742" spans="1:5" ht="14.4" x14ac:dyDescent="0.3">
      <c r="A2742" s="66">
        <v>16001017</v>
      </c>
      <c r="B2742" s="61" t="s">
        <v>5535</v>
      </c>
      <c r="C2742" s="68"/>
      <c r="D2742" s="63" t="s">
        <v>7921</v>
      </c>
      <c r="E2742" s="62">
        <v>3</v>
      </c>
    </row>
    <row r="2743" spans="1:5" ht="14.4" x14ac:dyDescent="0.3">
      <c r="A2743" s="66">
        <v>16001018</v>
      </c>
      <c r="B2743" s="61" t="s">
        <v>5536</v>
      </c>
      <c r="C2743" s="68"/>
      <c r="D2743" s="63" t="s">
        <v>7921</v>
      </c>
      <c r="E2743" s="62">
        <v>3</v>
      </c>
    </row>
    <row r="2744" spans="1:5" ht="14.4" x14ac:dyDescent="0.3">
      <c r="A2744" s="66">
        <v>16001100</v>
      </c>
      <c r="B2744" s="61" t="s">
        <v>5537</v>
      </c>
      <c r="C2744" s="68"/>
      <c r="D2744" s="63" t="s">
        <v>7921</v>
      </c>
      <c r="E2744" s="62">
        <v>3</v>
      </c>
    </row>
    <row r="2745" spans="1:5" ht="14.4" x14ac:dyDescent="0.3">
      <c r="A2745" s="66">
        <v>16001900</v>
      </c>
      <c r="B2745" s="61" t="s">
        <v>5538</v>
      </c>
      <c r="C2745" s="68"/>
      <c r="D2745" s="63" t="s">
        <v>7921</v>
      </c>
      <c r="E2745" s="62">
        <v>3</v>
      </c>
    </row>
    <row r="2746" spans="1:5" ht="14.4" x14ac:dyDescent="0.3">
      <c r="A2746" s="66">
        <v>16001999</v>
      </c>
      <c r="B2746" s="61" t="s">
        <v>5539</v>
      </c>
      <c r="C2746" s="68"/>
      <c r="D2746" s="63" t="s">
        <v>7921</v>
      </c>
      <c r="E2746" s="62">
        <v>3</v>
      </c>
    </row>
    <row r="2747" spans="1:5" ht="14.4" x14ac:dyDescent="0.3">
      <c r="A2747" s="66">
        <v>16002001</v>
      </c>
      <c r="B2747" s="61" t="s">
        <v>5540</v>
      </c>
      <c r="C2747" s="68"/>
      <c r="D2747" s="63" t="s">
        <v>7921</v>
      </c>
      <c r="E2747" s="62">
        <v>3</v>
      </c>
    </row>
    <row r="2748" spans="1:5" ht="14.4" x14ac:dyDescent="0.3">
      <c r="A2748" s="66">
        <v>16002002</v>
      </c>
      <c r="B2748" s="61" t="s">
        <v>5541</v>
      </c>
      <c r="C2748" s="68"/>
      <c r="D2748" s="63" t="s">
        <v>7921</v>
      </c>
      <c r="E2748" s="62">
        <v>3</v>
      </c>
    </row>
    <row r="2749" spans="1:5" ht="14.4" x14ac:dyDescent="0.3">
      <c r="A2749" s="66">
        <v>16002003</v>
      </c>
      <c r="B2749" s="61" t="s">
        <v>5542</v>
      </c>
      <c r="C2749" s="68"/>
      <c r="D2749" s="63" t="s">
        <v>7921</v>
      </c>
      <c r="E2749" s="62">
        <v>3</v>
      </c>
    </row>
    <row r="2750" spans="1:5" ht="14.4" x14ac:dyDescent="0.3">
      <c r="A2750" s="66">
        <v>16002004</v>
      </c>
      <c r="B2750" s="61" t="s">
        <v>5543</v>
      </c>
      <c r="C2750" s="68"/>
      <c r="D2750" s="71" t="s">
        <v>7921</v>
      </c>
      <c r="E2750" s="62">
        <v>3</v>
      </c>
    </row>
    <row r="2751" spans="1:5" ht="14.4" x14ac:dyDescent="0.3">
      <c r="A2751" s="66">
        <v>16002005</v>
      </c>
      <c r="B2751" s="61" t="s">
        <v>5544</v>
      </c>
      <c r="C2751" s="68"/>
      <c r="D2751" s="71" t="s">
        <v>7921</v>
      </c>
      <c r="E2751" s="62">
        <v>3</v>
      </c>
    </row>
    <row r="2752" spans="1:5" ht="14.4" x14ac:dyDescent="0.3">
      <c r="A2752" s="66">
        <v>16002006</v>
      </c>
      <c r="B2752" s="61" t="s">
        <v>5545</v>
      </c>
      <c r="C2752" s="68"/>
      <c r="D2752" s="71" t="s">
        <v>7921</v>
      </c>
      <c r="E2752" s="62">
        <v>3</v>
      </c>
    </row>
    <row r="2753" spans="1:5" ht="14.4" x14ac:dyDescent="0.3">
      <c r="A2753" s="66">
        <v>16002007</v>
      </c>
      <c r="B2753" s="61" t="s">
        <v>5546</v>
      </c>
      <c r="C2753" s="68"/>
      <c r="D2753" s="71" t="s">
        <v>7921</v>
      </c>
      <c r="E2753" s="62">
        <v>3</v>
      </c>
    </row>
    <row r="2754" spans="1:5" ht="14.4" x14ac:dyDescent="0.3">
      <c r="A2754" s="66">
        <v>16002008</v>
      </c>
      <c r="B2754" s="61" t="s">
        <v>5547</v>
      </c>
      <c r="C2754" s="68"/>
      <c r="D2754" s="63" t="s">
        <v>7921</v>
      </c>
      <c r="E2754" s="62">
        <v>3</v>
      </c>
    </row>
    <row r="2755" spans="1:5" ht="14.4" x14ac:dyDescent="0.3">
      <c r="A2755" s="66">
        <v>16002009</v>
      </c>
      <c r="B2755" s="61" t="s">
        <v>5548</v>
      </c>
      <c r="C2755" s="68"/>
      <c r="D2755" s="63" t="s">
        <v>7921</v>
      </c>
      <c r="E2755" s="62">
        <v>3</v>
      </c>
    </row>
    <row r="2756" spans="1:5" ht="14.4" x14ac:dyDescent="0.3">
      <c r="A2756" s="66">
        <v>16002010</v>
      </c>
      <c r="B2756" s="61" t="s">
        <v>5549</v>
      </c>
      <c r="C2756" s="68"/>
      <c r="D2756" s="63" t="s">
        <v>7921</v>
      </c>
      <c r="E2756" s="62">
        <v>3</v>
      </c>
    </row>
    <row r="2757" spans="1:5" ht="14.4" x14ac:dyDescent="0.3">
      <c r="A2757" s="66">
        <v>16002011</v>
      </c>
      <c r="B2757" s="61" t="s">
        <v>5550</v>
      </c>
      <c r="C2757" s="68"/>
      <c r="D2757" s="63" t="s">
        <v>7921</v>
      </c>
      <c r="E2757" s="62">
        <v>3</v>
      </c>
    </row>
    <row r="2758" spans="1:5" ht="14.4" x14ac:dyDescent="0.3">
      <c r="A2758" s="66">
        <v>16002012</v>
      </c>
      <c r="B2758" s="61" t="s">
        <v>5551</v>
      </c>
      <c r="C2758" s="68"/>
      <c r="D2758" s="63" t="s">
        <v>7921</v>
      </c>
      <c r="E2758" s="62">
        <v>3</v>
      </c>
    </row>
    <row r="2759" spans="1:5" ht="14.4" x14ac:dyDescent="0.3">
      <c r="A2759" s="66">
        <v>16002013</v>
      </c>
      <c r="B2759" s="61" t="s">
        <v>5552</v>
      </c>
      <c r="C2759" s="68"/>
      <c r="D2759" s="63" t="s">
        <v>7921</v>
      </c>
      <c r="E2759" s="62">
        <v>3</v>
      </c>
    </row>
    <row r="2760" spans="1:5" ht="14.4" x14ac:dyDescent="0.3">
      <c r="A2760" s="66">
        <v>16002014</v>
      </c>
      <c r="B2760" s="61" t="s">
        <v>5553</v>
      </c>
      <c r="C2760" s="68"/>
      <c r="D2760" s="63" t="s">
        <v>7921</v>
      </c>
      <c r="E2760" s="62">
        <v>3</v>
      </c>
    </row>
    <row r="2761" spans="1:5" ht="14.4" x14ac:dyDescent="0.3">
      <c r="A2761" s="66">
        <v>16002030</v>
      </c>
      <c r="B2761" s="61" t="s">
        <v>5554</v>
      </c>
      <c r="C2761" s="68"/>
      <c r="D2761" s="63" t="s">
        <v>7921</v>
      </c>
      <c r="E2761" s="62">
        <v>3</v>
      </c>
    </row>
    <row r="2762" spans="1:5" ht="14.4" x14ac:dyDescent="0.3">
      <c r="A2762" s="66">
        <v>16002031</v>
      </c>
      <c r="B2762" s="61" t="s">
        <v>5555</v>
      </c>
      <c r="C2762" s="68"/>
      <c r="D2762" s="63" t="s">
        <v>7921</v>
      </c>
      <c r="E2762" s="62">
        <v>3</v>
      </c>
    </row>
    <row r="2763" spans="1:5" ht="14.4" x14ac:dyDescent="0.3">
      <c r="A2763" s="66">
        <v>16002032</v>
      </c>
      <c r="B2763" s="61" t="s">
        <v>5556</v>
      </c>
      <c r="C2763" s="68"/>
      <c r="D2763" s="63" t="s">
        <v>7921</v>
      </c>
      <c r="E2763" s="62">
        <v>3</v>
      </c>
    </row>
    <row r="2764" spans="1:5" ht="14.4" x14ac:dyDescent="0.3">
      <c r="A2764" s="66">
        <v>16002033</v>
      </c>
      <c r="B2764" s="61" t="s">
        <v>5557</v>
      </c>
      <c r="C2764" s="68"/>
      <c r="D2764" s="63" t="s">
        <v>7921</v>
      </c>
      <c r="E2764" s="62">
        <v>3</v>
      </c>
    </row>
    <row r="2765" spans="1:5" ht="14.4" x14ac:dyDescent="0.3">
      <c r="A2765" s="66">
        <v>16002034</v>
      </c>
      <c r="B2765" s="61" t="s">
        <v>5558</v>
      </c>
      <c r="C2765" s="68"/>
      <c r="D2765" s="63" t="s">
        <v>7921</v>
      </c>
      <c r="E2765" s="62">
        <v>3</v>
      </c>
    </row>
    <row r="2766" spans="1:5" ht="14.4" x14ac:dyDescent="0.3">
      <c r="A2766" s="66">
        <v>16002035</v>
      </c>
      <c r="B2766" s="61" t="s">
        <v>5559</v>
      </c>
      <c r="C2766" s="68"/>
      <c r="D2766" s="63" t="s">
        <v>7921</v>
      </c>
      <c r="E2766" s="62">
        <v>3</v>
      </c>
    </row>
    <row r="2767" spans="1:5" ht="14.4" x14ac:dyDescent="0.3">
      <c r="A2767" s="66">
        <v>16002036</v>
      </c>
      <c r="B2767" s="61" t="s">
        <v>5560</v>
      </c>
      <c r="C2767" s="68"/>
      <c r="D2767" s="63" t="s">
        <v>7921</v>
      </c>
      <c r="E2767" s="62">
        <v>3</v>
      </c>
    </row>
    <row r="2768" spans="1:5" ht="14.4" x14ac:dyDescent="0.3">
      <c r="A2768" s="66">
        <v>16002037</v>
      </c>
      <c r="B2768" s="61" t="s">
        <v>5561</v>
      </c>
      <c r="C2768" s="68"/>
      <c r="D2768" s="63" t="s">
        <v>7921</v>
      </c>
      <c r="E2768" s="62">
        <v>3</v>
      </c>
    </row>
    <row r="2769" spans="1:5" ht="14.4" x14ac:dyDescent="0.3">
      <c r="A2769" s="66">
        <v>16002050</v>
      </c>
      <c r="B2769" s="61" t="s">
        <v>5562</v>
      </c>
      <c r="C2769" s="68"/>
      <c r="D2769" s="63" t="s">
        <v>7921</v>
      </c>
      <c r="E2769" s="62">
        <v>3</v>
      </c>
    </row>
    <row r="2770" spans="1:5" ht="14.4" x14ac:dyDescent="0.3">
      <c r="A2770" s="66">
        <v>16002051</v>
      </c>
      <c r="B2770" s="61" t="s">
        <v>5563</v>
      </c>
      <c r="C2770" s="68"/>
      <c r="D2770" s="63" t="s">
        <v>7921</v>
      </c>
      <c r="E2770" s="62">
        <v>3</v>
      </c>
    </row>
    <row r="2771" spans="1:5" ht="14.4" x14ac:dyDescent="0.3">
      <c r="A2771" s="66">
        <v>16002052</v>
      </c>
      <c r="B2771" s="61" t="s">
        <v>5564</v>
      </c>
      <c r="C2771" s="68"/>
      <c r="D2771" s="63" t="s">
        <v>7921</v>
      </c>
      <c r="E2771" s="62">
        <v>3</v>
      </c>
    </row>
    <row r="2772" spans="1:5" ht="14.4" x14ac:dyDescent="0.3">
      <c r="A2772" s="66">
        <v>16002053</v>
      </c>
      <c r="B2772" s="61" t="s">
        <v>5565</v>
      </c>
      <c r="C2772" s="68"/>
      <c r="D2772" s="63" t="s">
        <v>7921</v>
      </c>
      <c r="E2772" s="62">
        <v>3</v>
      </c>
    </row>
    <row r="2773" spans="1:5" ht="14.4" x14ac:dyDescent="0.3">
      <c r="A2773" s="66">
        <v>16002054</v>
      </c>
      <c r="B2773" s="61" t="s">
        <v>5566</v>
      </c>
      <c r="C2773" s="68"/>
      <c r="D2773" s="63" t="s">
        <v>7921</v>
      </c>
      <c r="E2773" s="62">
        <v>3</v>
      </c>
    </row>
    <row r="2774" spans="1:5" ht="14.4" x14ac:dyDescent="0.3">
      <c r="A2774" s="66">
        <v>16002055</v>
      </c>
      <c r="B2774" s="61" t="s">
        <v>5567</v>
      </c>
      <c r="C2774" s="68"/>
      <c r="D2774" s="63" t="s">
        <v>7921</v>
      </c>
      <c r="E2774" s="62">
        <v>3</v>
      </c>
    </row>
    <row r="2775" spans="1:5" ht="14.4" x14ac:dyDescent="0.3">
      <c r="A2775" s="66">
        <v>16002056</v>
      </c>
      <c r="B2775" s="61" t="s">
        <v>5568</v>
      </c>
      <c r="C2775" s="68"/>
      <c r="D2775" s="63" t="s">
        <v>7921</v>
      </c>
      <c r="E2775" s="62">
        <v>3</v>
      </c>
    </row>
    <row r="2776" spans="1:5" ht="14.4" x14ac:dyDescent="0.3">
      <c r="A2776" s="66">
        <v>16002057</v>
      </c>
      <c r="B2776" s="61" t="s">
        <v>5569</v>
      </c>
      <c r="C2776" s="68"/>
      <c r="D2776" s="63" t="s">
        <v>7921</v>
      </c>
      <c r="E2776" s="62">
        <v>3</v>
      </c>
    </row>
    <row r="2777" spans="1:5" ht="14.4" x14ac:dyDescent="0.3">
      <c r="A2777" s="66">
        <v>16002058</v>
      </c>
      <c r="B2777" s="61" t="s">
        <v>5570</v>
      </c>
      <c r="C2777" s="68"/>
      <c r="D2777" s="63" t="s">
        <v>7921</v>
      </c>
      <c r="E2777" s="62">
        <v>3</v>
      </c>
    </row>
    <row r="2778" spans="1:5" ht="14.4" x14ac:dyDescent="0.3">
      <c r="A2778" s="66">
        <v>16002059</v>
      </c>
      <c r="B2778" s="61" t="s">
        <v>5571</v>
      </c>
      <c r="C2778" s="68"/>
      <c r="D2778" s="63" t="s">
        <v>7921</v>
      </c>
      <c r="E2778" s="62">
        <v>3</v>
      </c>
    </row>
    <row r="2779" spans="1:5" ht="14.4" x14ac:dyDescent="0.3">
      <c r="A2779" s="66">
        <v>16002060</v>
      </c>
      <c r="B2779" s="61" t="s">
        <v>5572</v>
      </c>
      <c r="C2779" s="68"/>
      <c r="D2779" s="63" t="s">
        <v>7921</v>
      </c>
      <c r="E2779" s="62">
        <v>3</v>
      </c>
    </row>
    <row r="2780" spans="1:5" ht="14.4" x14ac:dyDescent="0.3">
      <c r="A2780" s="66">
        <v>16002061</v>
      </c>
      <c r="B2780" s="61" t="s">
        <v>5573</v>
      </c>
      <c r="C2780" s="68"/>
      <c r="D2780" s="63" t="s">
        <v>7921</v>
      </c>
      <c r="E2780" s="62">
        <v>3</v>
      </c>
    </row>
    <row r="2781" spans="1:5" ht="14.4" x14ac:dyDescent="0.3">
      <c r="A2781" s="66">
        <v>16002100</v>
      </c>
      <c r="B2781" s="61" t="s">
        <v>5574</v>
      </c>
      <c r="C2781" s="68"/>
      <c r="D2781" s="63" t="s">
        <v>7921</v>
      </c>
      <c r="E2781" s="62">
        <v>3</v>
      </c>
    </row>
    <row r="2782" spans="1:5" ht="14.4" x14ac:dyDescent="0.3">
      <c r="A2782" s="66">
        <v>16002101</v>
      </c>
      <c r="B2782" s="61" t="s">
        <v>5575</v>
      </c>
      <c r="C2782" s="68"/>
      <c r="D2782" s="63" t="s">
        <v>7921</v>
      </c>
      <c r="E2782" s="62">
        <v>3</v>
      </c>
    </row>
    <row r="2783" spans="1:5" ht="14.4" x14ac:dyDescent="0.3">
      <c r="A2783" s="66">
        <v>16002900</v>
      </c>
      <c r="B2783" s="61" t="s">
        <v>5576</v>
      </c>
      <c r="C2783" s="68"/>
      <c r="D2783" s="63" t="s">
        <v>7921</v>
      </c>
      <c r="E2783" s="62">
        <v>3</v>
      </c>
    </row>
    <row r="2784" spans="1:5" ht="14.4" x14ac:dyDescent="0.3">
      <c r="A2784" s="66">
        <v>16002999</v>
      </c>
      <c r="B2784" s="61" t="s">
        <v>5577</v>
      </c>
      <c r="C2784" s="68"/>
      <c r="D2784" s="63" t="s">
        <v>7921</v>
      </c>
      <c r="E2784" s="62">
        <v>3</v>
      </c>
    </row>
    <row r="2785" spans="1:5" ht="14.4" x14ac:dyDescent="0.3">
      <c r="A2785" s="66">
        <v>16003001</v>
      </c>
      <c r="B2785" s="61" t="s">
        <v>5578</v>
      </c>
      <c r="C2785" s="68"/>
      <c r="D2785" s="63" t="s">
        <v>7921</v>
      </c>
      <c r="E2785" s="62">
        <v>3</v>
      </c>
    </row>
    <row r="2786" spans="1:5" ht="14.4" x14ac:dyDescent="0.3">
      <c r="A2786" s="66">
        <v>16003002</v>
      </c>
      <c r="B2786" s="61" t="s">
        <v>5579</v>
      </c>
      <c r="C2786" s="68"/>
      <c r="D2786" s="63" t="s">
        <v>7921</v>
      </c>
      <c r="E2786" s="62">
        <v>3</v>
      </c>
    </row>
    <row r="2787" spans="1:5" ht="14.4" x14ac:dyDescent="0.3">
      <c r="A2787" s="66">
        <v>16003003</v>
      </c>
      <c r="B2787" s="61" t="s">
        <v>5580</v>
      </c>
      <c r="C2787" s="68"/>
      <c r="D2787" s="63" t="s">
        <v>7921</v>
      </c>
      <c r="E2787" s="62">
        <v>3</v>
      </c>
    </row>
    <row r="2788" spans="1:5" ht="14.4" x14ac:dyDescent="0.3">
      <c r="A2788" s="66">
        <v>16003004</v>
      </c>
      <c r="B2788" s="61" t="s">
        <v>5581</v>
      </c>
      <c r="C2788" s="68"/>
      <c r="D2788" s="63" t="s">
        <v>7921</v>
      </c>
      <c r="E2788" s="62">
        <v>3</v>
      </c>
    </row>
    <row r="2789" spans="1:5" ht="14.4" x14ac:dyDescent="0.3">
      <c r="A2789" s="66">
        <v>16003005</v>
      </c>
      <c r="B2789" s="61" t="s">
        <v>5582</v>
      </c>
      <c r="C2789" s="68"/>
      <c r="D2789" s="63" t="s">
        <v>7921</v>
      </c>
      <c r="E2789" s="62">
        <v>3</v>
      </c>
    </row>
    <row r="2790" spans="1:5" ht="14.4" x14ac:dyDescent="0.3">
      <c r="A2790" s="66">
        <v>16003006</v>
      </c>
      <c r="B2790" s="61" t="s">
        <v>5583</v>
      </c>
      <c r="C2790" s="68"/>
      <c r="D2790" s="63" t="s">
        <v>7921</v>
      </c>
      <c r="E2790" s="62">
        <v>3</v>
      </c>
    </row>
    <row r="2791" spans="1:5" ht="14.4" x14ac:dyDescent="0.3">
      <c r="A2791" s="66">
        <v>16003007</v>
      </c>
      <c r="B2791" s="61" t="s">
        <v>5584</v>
      </c>
      <c r="C2791" s="68"/>
      <c r="D2791" s="63" t="s">
        <v>7921</v>
      </c>
      <c r="E2791" s="62">
        <v>3</v>
      </c>
    </row>
    <row r="2792" spans="1:5" ht="14.4" x14ac:dyDescent="0.3">
      <c r="A2792" s="66">
        <v>16003008</v>
      </c>
      <c r="B2792" s="61" t="s">
        <v>5585</v>
      </c>
      <c r="C2792" s="68"/>
      <c r="D2792" s="63" t="s">
        <v>7921</v>
      </c>
      <c r="E2792" s="62">
        <v>3</v>
      </c>
    </row>
    <row r="2793" spans="1:5" ht="14.4" x14ac:dyDescent="0.3">
      <c r="A2793" s="66">
        <v>16003009</v>
      </c>
      <c r="B2793" s="61" t="s">
        <v>5586</v>
      </c>
      <c r="C2793" s="68"/>
      <c r="D2793" s="63" t="s">
        <v>7921</v>
      </c>
      <c r="E2793" s="62">
        <v>3</v>
      </c>
    </row>
    <row r="2794" spans="1:5" ht="14.4" x14ac:dyDescent="0.3">
      <c r="A2794" s="66">
        <v>16003010</v>
      </c>
      <c r="B2794" s="61" t="s">
        <v>5587</v>
      </c>
      <c r="C2794" s="68"/>
      <c r="D2794" s="63" t="s">
        <v>7921</v>
      </c>
      <c r="E2794" s="62">
        <v>3</v>
      </c>
    </row>
    <row r="2795" spans="1:5" ht="14.4" x14ac:dyDescent="0.3">
      <c r="A2795" s="66">
        <v>16003011</v>
      </c>
      <c r="B2795" s="61" t="s">
        <v>5588</v>
      </c>
      <c r="C2795" s="68"/>
      <c r="D2795" s="63" t="s">
        <v>7921</v>
      </c>
      <c r="E2795" s="62">
        <v>3</v>
      </c>
    </row>
    <row r="2796" spans="1:5" ht="14.4" x14ac:dyDescent="0.3">
      <c r="A2796" s="66">
        <v>16003012</v>
      </c>
      <c r="B2796" s="61" t="s">
        <v>5589</v>
      </c>
      <c r="C2796" s="68"/>
      <c r="D2796" s="63" t="s">
        <v>7921</v>
      </c>
      <c r="E2796" s="62">
        <v>3</v>
      </c>
    </row>
    <row r="2797" spans="1:5" ht="14.4" x14ac:dyDescent="0.3">
      <c r="A2797" s="66">
        <v>16003100</v>
      </c>
      <c r="B2797" s="61" t="s">
        <v>5590</v>
      </c>
      <c r="C2797" s="68"/>
      <c r="D2797" s="63" t="s">
        <v>7921</v>
      </c>
      <c r="E2797" s="62">
        <v>3</v>
      </c>
    </row>
    <row r="2798" spans="1:5" ht="14.4" x14ac:dyDescent="0.3">
      <c r="A2798" s="66">
        <v>16003900</v>
      </c>
      <c r="B2798" s="61" t="s">
        <v>5591</v>
      </c>
      <c r="C2798" s="68"/>
      <c r="D2798" s="63" t="s">
        <v>7921</v>
      </c>
      <c r="E2798" s="62">
        <v>3</v>
      </c>
    </row>
    <row r="2799" spans="1:5" ht="14.4" x14ac:dyDescent="0.3">
      <c r="A2799" s="66">
        <v>16003999</v>
      </c>
      <c r="B2799" s="61" t="s">
        <v>5592</v>
      </c>
      <c r="C2799" s="68"/>
      <c r="D2799" s="63" t="s">
        <v>7921</v>
      </c>
      <c r="E2799" s="62">
        <v>3</v>
      </c>
    </row>
    <row r="2800" spans="1:5" ht="14.4" x14ac:dyDescent="0.3">
      <c r="A2800" s="66">
        <v>16004001</v>
      </c>
      <c r="B2800" s="61" t="s">
        <v>5593</v>
      </c>
      <c r="C2800" s="68"/>
      <c r="D2800" s="63" t="s">
        <v>7921</v>
      </c>
      <c r="E2800" s="62">
        <v>3</v>
      </c>
    </row>
    <row r="2801" spans="1:5" ht="14.4" x14ac:dyDescent="0.3">
      <c r="A2801" s="66">
        <v>16004002</v>
      </c>
      <c r="B2801" s="61" t="s">
        <v>5594</v>
      </c>
      <c r="C2801" s="68"/>
      <c r="D2801" s="63" t="s">
        <v>7921</v>
      </c>
      <c r="E2801" s="62">
        <v>3</v>
      </c>
    </row>
    <row r="2802" spans="1:5" ht="14.4" x14ac:dyDescent="0.3">
      <c r="A2802" s="66">
        <v>16004003</v>
      </c>
      <c r="B2802" s="61" t="s">
        <v>5595</v>
      </c>
      <c r="C2802" s="68"/>
      <c r="D2802" s="63" t="s">
        <v>7921</v>
      </c>
      <c r="E2802" s="62">
        <v>3</v>
      </c>
    </row>
    <row r="2803" spans="1:5" ht="14.4" x14ac:dyDescent="0.3">
      <c r="A2803" s="66">
        <v>16004004</v>
      </c>
      <c r="B2803" s="61" t="s">
        <v>5596</v>
      </c>
      <c r="C2803" s="68"/>
      <c r="D2803" s="63" t="s">
        <v>7921</v>
      </c>
      <c r="E2803" s="62">
        <v>3</v>
      </c>
    </row>
    <row r="2804" spans="1:5" ht="14.4" x14ac:dyDescent="0.3">
      <c r="A2804" s="66">
        <v>16004008</v>
      </c>
      <c r="B2804" s="61" t="s">
        <v>5597</v>
      </c>
      <c r="C2804" s="68"/>
      <c r="D2804" s="63" t="s">
        <v>7921</v>
      </c>
      <c r="E2804" s="62">
        <v>3</v>
      </c>
    </row>
    <row r="2805" spans="1:5" ht="14.4" x14ac:dyDescent="0.3">
      <c r="A2805" s="66">
        <v>16004100</v>
      </c>
      <c r="B2805" s="61" t="s">
        <v>5598</v>
      </c>
      <c r="C2805" s="68"/>
      <c r="D2805" s="63" t="s">
        <v>7921</v>
      </c>
      <c r="E2805" s="62">
        <v>3</v>
      </c>
    </row>
    <row r="2806" spans="1:5" ht="14.4" x14ac:dyDescent="0.3">
      <c r="A2806" s="66">
        <v>16004900</v>
      </c>
      <c r="B2806" s="61" t="s">
        <v>5599</v>
      </c>
      <c r="C2806" s="68"/>
      <c r="D2806" s="63" t="s">
        <v>7921</v>
      </c>
      <c r="E2806" s="62">
        <v>3</v>
      </c>
    </row>
    <row r="2807" spans="1:5" ht="14.4" x14ac:dyDescent="0.3">
      <c r="A2807" s="66">
        <v>16004999</v>
      </c>
      <c r="B2807" s="61" t="s">
        <v>5600</v>
      </c>
      <c r="C2807" s="68"/>
      <c r="D2807" s="63" t="s">
        <v>7921</v>
      </c>
      <c r="E2807" s="62">
        <v>3</v>
      </c>
    </row>
    <row r="2808" spans="1:5" ht="14.4" x14ac:dyDescent="0.3">
      <c r="A2808" s="66">
        <v>16005001</v>
      </c>
      <c r="B2808" s="61" t="s">
        <v>5601</v>
      </c>
      <c r="C2808" s="68"/>
      <c r="D2808" s="63" t="s">
        <v>7921</v>
      </c>
      <c r="E2808" s="62">
        <v>3</v>
      </c>
    </row>
    <row r="2809" spans="1:5" ht="14.4" x14ac:dyDescent="0.3">
      <c r="A2809" s="66">
        <v>16005002</v>
      </c>
      <c r="B2809" s="61" t="s">
        <v>5602</v>
      </c>
      <c r="C2809" s="68"/>
      <c r="D2809" s="63" t="s">
        <v>7921</v>
      </c>
      <c r="E2809" s="62">
        <v>3</v>
      </c>
    </row>
    <row r="2810" spans="1:5" ht="14.4" x14ac:dyDescent="0.3">
      <c r="A2810" s="66">
        <v>16005003</v>
      </c>
      <c r="B2810" s="61" t="s">
        <v>5603</v>
      </c>
      <c r="C2810" s="68"/>
      <c r="D2810" s="63" t="s">
        <v>7921</v>
      </c>
      <c r="E2810" s="62">
        <v>3</v>
      </c>
    </row>
    <row r="2811" spans="1:5" ht="14.4" x14ac:dyDescent="0.3">
      <c r="A2811" s="66">
        <v>16005004</v>
      </c>
      <c r="B2811" s="61" t="s">
        <v>5604</v>
      </c>
      <c r="C2811" s="68"/>
      <c r="D2811" s="63" t="s">
        <v>7921</v>
      </c>
      <c r="E2811" s="62">
        <v>3</v>
      </c>
    </row>
    <row r="2812" spans="1:5" ht="14.4" x14ac:dyDescent="0.3">
      <c r="A2812" s="66">
        <v>16005005</v>
      </c>
      <c r="B2812" s="61" t="s">
        <v>5605</v>
      </c>
      <c r="C2812" s="68"/>
      <c r="D2812" s="63" t="s">
        <v>7921</v>
      </c>
      <c r="E2812" s="62">
        <v>3</v>
      </c>
    </row>
    <row r="2813" spans="1:5" ht="14.4" x14ac:dyDescent="0.3">
      <c r="A2813" s="66">
        <v>16005006</v>
      </c>
      <c r="B2813" s="61" t="s">
        <v>5606</v>
      </c>
      <c r="C2813" s="68"/>
      <c r="D2813" s="63" t="s">
        <v>7921</v>
      </c>
      <c r="E2813" s="62">
        <v>3</v>
      </c>
    </row>
    <row r="2814" spans="1:5" ht="14.4" x14ac:dyDescent="0.3">
      <c r="A2814" s="66">
        <v>16005010</v>
      </c>
      <c r="B2814" s="61" t="s">
        <v>5607</v>
      </c>
      <c r="C2814" s="68"/>
      <c r="D2814" s="63" t="s">
        <v>7921</v>
      </c>
      <c r="E2814" s="62">
        <v>3</v>
      </c>
    </row>
    <row r="2815" spans="1:5" ht="14.4" x14ac:dyDescent="0.3">
      <c r="A2815" s="66">
        <v>16005011</v>
      </c>
      <c r="B2815" s="61" t="s">
        <v>5608</v>
      </c>
      <c r="C2815" s="68"/>
      <c r="D2815" s="63" t="s">
        <v>7921</v>
      </c>
      <c r="E2815" s="62">
        <v>3</v>
      </c>
    </row>
    <row r="2816" spans="1:5" ht="14.4" x14ac:dyDescent="0.3">
      <c r="A2816" s="66">
        <v>16005012</v>
      </c>
      <c r="B2816" s="61" t="s">
        <v>5609</v>
      </c>
      <c r="C2816" s="68"/>
      <c r="D2816" s="63" t="s">
        <v>7921</v>
      </c>
      <c r="E2816" s="62">
        <v>3</v>
      </c>
    </row>
    <row r="2817" spans="1:5" ht="14.4" x14ac:dyDescent="0.3">
      <c r="A2817" s="66">
        <v>16005013</v>
      </c>
      <c r="B2817" s="61" t="s">
        <v>5610</v>
      </c>
      <c r="C2817" s="68"/>
      <c r="D2817" s="63" t="s">
        <v>7921</v>
      </c>
      <c r="E2817" s="62">
        <v>3</v>
      </c>
    </row>
    <row r="2818" spans="1:5" ht="14.4" x14ac:dyDescent="0.3">
      <c r="A2818" s="66">
        <v>16005014</v>
      </c>
      <c r="B2818" s="61" t="s">
        <v>5611</v>
      </c>
      <c r="C2818" s="68"/>
      <c r="D2818" s="63" t="s">
        <v>7921</v>
      </c>
      <c r="E2818" s="62">
        <v>3</v>
      </c>
    </row>
    <row r="2819" spans="1:5" ht="14.4" x14ac:dyDescent="0.3">
      <c r="A2819" s="66">
        <v>16005015</v>
      </c>
      <c r="B2819" s="61" t="s">
        <v>5612</v>
      </c>
      <c r="C2819" s="68"/>
      <c r="D2819" s="63" t="s">
        <v>7921</v>
      </c>
      <c r="E2819" s="62">
        <v>3</v>
      </c>
    </row>
    <row r="2820" spans="1:5" ht="14.4" x14ac:dyDescent="0.3">
      <c r="A2820" s="66">
        <v>16005016</v>
      </c>
      <c r="B2820" s="61" t="s">
        <v>5613</v>
      </c>
      <c r="C2820" s="68"/>
      <c r="D2820" s="63" t="s">
        <v>7921</v>
      </c>
      <c r="E2820" s="62">
        <v>3</v>
      </c>
    </row>
    <row r="2821" spans="1:5" ht="14.4" x14ac:dyDescent="0.3">
      <c r="A2821" s="66">
        <v>16005017</v>
      </c>
      <c r="B2821" s="61" t="s">
        <v>5614</v>
      </c>
      <c r="C2821" s="68"/>
      <c r="D2821" s="63" t="s">
        <v>7921</v>
      </c>
      <c r="E2821" s="62">
        <v>3</v>
      </c>
    </row>
    <row r="2822" spans="1:5" ht="14.4" x14ac:dyDescent="0.3">
      <c r="A2822" s="66">
        <v>16005018</v>
      </c>
      <c r="B2822" s="61" t="s">
        <v>5615</v>
      </c>
      <c r="C2822" s="68"/>
      <c r="D2822" s="63" t="s">
        <v>7921</v>
      </c>
      <c r="E2822" s="62">
        <v>3</v>
      </c>
    </row>
    <row r="2823" spans="1:5" ht="14.4" x14ac:dyDescent="0.3">
      <c r="A2823" s="66">
        <v>16005019</v>
      </c>
      <c r="B2823" s="61" t="s">
        <v>5616</v>
      </c>
      <c r="C2823" s="68"/>
      <c r="D2823" s="63" t="s">
        <v>7921</v>
      </c>
      <c r="E2823" s="62">
        <v>3</v>
      </c>
    </row>
    <row r="2824" spans="1:5" ht="14.4" x14ac:dyDescent="0.3">
      <c r="A2824" s="66">
        <v>16005020</v>
      </c>
      <c r="B2824" s="61" t="s">
        <v>5617</v>
      </c>
      <c r="C2824" s="68"/>
      <c r="D2824" s="63" t="s">
        <v>7921</v>
      </c>
      <c r="E2824" s="62">
        <v>3</v>
      </c>
    </row>
    <row r="2825" spans="1:5" ht="14.4" x14ac:dyDescent="0.3">
      <c r="A2825" s="66">
        <v>16005021</v>
      </c>
      <c r="B2825" s="61" t="s">
        <v>5618</v>
      </c>
      <c r="C2825" s="68"/>
      <c r="D2825" s="63" t="s">
        <v>7921</v>
      </c>
      <c r="E2825" s="62">
        <v>3</v>
      </c>
    </row>
    <row r="2826" spans="1:5" ht="14.4" x14ac:dyDescent="0.3">
      <c r="A2826" s="66">
        <v>16005030</v>
      </c>
      <c r="B2826" s="61" t="s">
        <v>5619</v>
      </c>
      <c r="C2826" s="68"/>
      <c r="D2826" s="63" t="s">
        <v>7921</v>
      </c>
      <c r="E2826" s="62">
        <v>3</v>
      </c>
    </row>
    <row r="2827" spans="1:5" ht="14.4" x14ac:dyDescent="0.3">
      <c r="A2827" s="66">
        <v>16005031</v>
      </c>
      <c r="B2827" s="61" t="s">
        <v>5620</v>
      </c>
      <c r="C2827" s="68"/>
      <c r="D2827" s="63" t="s">
        <v>7921</v>
      </c>
      <c r="E2827" s="62">
        <v>3</v>
      </c>
    </row>
    <row r="2828" spans="1:5" ht="14.4" x14ac:dyDescent="0.3">
      <c r="A2828" s="66">
        <v>16005032</v>
      </c>
      <c r="B2828" s="61" t="s">
        <v>5621</v>
      </c>
      <c r="C2828" s="68"/>
      <c r="D2828" s="63" t="s">
        <v>7921</v>
      </c>
      <c r="E2828" s="62">
        <v>3</v>
      </c>
    </row>
    <row r="2829" spans="1:5" ht="14.4" x14ac:dyDescent="0.3">
      <c r="A2829" s="66">
        <v>16005033</v>
      </c>
      <c r="B2829" s="61" t="s">
        <v>5622</v>
      </c>
      <c r="C2829" s="68"/>
      <c r="D2829" s="63" t="s">
        <v>7921</v>
      </c>
      <c r="E2829" s="62">
        <v>3</v>
      </c>
    </row>
    <row r="2830" spans="1:5" ht="14.4" x14ac:dyDescent="0.3">
      <c r="A2830" s="66">
        <v>16005034</v>
      </c>
      <c r="B2830" s="61" t="s">
        <v>5623</v>
      </c>
      <c r="C2830" s="68"/>
      <c r="D2830" s="63" t="s">
        <v>7921</v>
      </c>
      <c r="E2830" s="62">
        <v>3</v>
      </c>
    </row>
    <row r="2831" spans="1:5" ht="14.4" x14ac:dyDescent="0.3">
      <c r="A2831" s="66">
        <v>16005035</v>
      </c>
      <c r="B2831" s="61" t="s">
        <v>5624</v>
      </c>
      <c r="C2831" s="68"/>
      <c r="D2831" s="63" t="s">
        <v>7921</v>
      </c>
      <c r="E2831" s="62">
        <v>3</v>
      </c>
    </row>
    <row r="2832" spans="1:5" ht="14.4" x14ac:dyDescent="0.3">
      <c r="A2832" s="66">
        <v>16005036</v>
      </c>
      <c r="B2832" s="61" t="s">
        <v>5625</v>
      </c>
      <c r="C2832" s="68"/>
      <c r="D2832" s="63" t="s">
        <v>7921</v>
      </c>
      <c r="E2832" s="62">
        <v>3</v>
      </c>
    </row>
    <row r="2833" spans="1:5" ht="14.4" x14ac:dyDescent="0.3">
      <c r="A2833" s="66">
        <v>16005037</v>
      </c>
      <c r="B2833" s="61" t="s">
        <v>5626</v>
      </c>
      <c r="C2833" s="68"/>
      <c r="D2833" s="63" t="s">
        <v>7921</v>
      </c>
      <c r="E2833" s="62">
        <v>3</v>
      </c>
    </row>
    <row r="2834" spans="1:5" ht="14.4" x14ac:dyDescent="0.3">
      <c r="A2834" s="66">
        <v>16005040</v>
      </c>
      <c r="B2834" s="61" t="s">
        <v>5627</v>
      </c>
      <c r="C2834" s="68"/>
      <c r="D2834" s="63" t="s">
        <v>7921</v>
      </c>
      <c r="E2834" s="62">
        <v>3</v>
      </c>
    </row>
    <row r="2835" spans="1:5" ht="14.4" x14ac:dyDescent="0.3">
      <c r="A2835" s="66">
        <v>16005041</v>
      </c>
      <c r="B2835" s="61" t="s">
        <v>5628</v>
      </c>
      <c r="C2835" s="68"/>
      <c r="D2835" s="63" t="s">
        <v>7921</v>
      </c>
      <c r="E2835" s="62">
        <v>3</v>
      </c>
    </row>
    <row r="2836" spans="1:5" ht="14.4" x14ac:dyDescent="0.3">
      <c r="A2836" s="66">
        <v>16005042</v>
      </c>
      <c r="B2836" s="61" t="s">
        <v>5629</v>
      </c>
      <c r="C2836" s="68"/>
      <c r="D2836" s="63" t="s">
        <v>7921</v>
      </c>
      <c r="E2836" s="62">
        <v>3</v>
      </c>
    </row>
    <row r="2837" spans="1:5" ht="14.4" x14ac:dyDescent="0.3">
      <c r="A2837" s="66">
        <v>16005043</v>
      </c>
      <c r="B2837" s="61" t="s">
        <v>5630</v>
      </c>
      <c r="C2837" s="68"/>
      <c r="D2837" s="63" t="s">
        <v>7921</v>
      </c>
      <c r="E2837" s="62">
        <v>3</v>
      </c>
    </row>
    <row r="2838" spans="1:5" ht="14.4" x14ac:dyDescent="0.3">
      <c r="A2838" s="66">
        <v>16005044</v>
      </c>
      <c r="B2838" s="61" t="s">
        <v>5631</v>
      </c>
      <c r="C2838" s="68"/>
      <c r="D2838" s="63" t="s">
        <v>7921</v>
      </c>
      <c r="E2838" s="62">
        <v>3</v>
      </c>
    </row>
    <row r="2839" spans="1:5" ht="14.4" x14ac:dyDescent="0.3">
      <c r="A2839" s="66">
        <v>16005045</v>
      </c>
      <c r="B2839" s="61" t="s">
        <v>5632</v>
      </c>
      <c r="C2839" s="68"/>
      <c r="D2839" s="63" t="s">
        <v>7921</v>
      </c>
      <c r="E2839" s="62">
        <v>3</v>
      </c>
    </row>
    <row r="2840" spans="1:5" ht="14.4" x14ac:dyDescent="0.3">
      <c r="A2840" s="66">
        <v>16005046</v>
      </c>
      <c r="B2840" s="61" t="s">
        <v>5633</v>
      </c>
      <c r="C2840" s="68"/>
      <c r="D2840" s="63" t="s">
        <v>7921</v>
      </c>
      <c r="E2840" s="62">
        <v>3</v>
      </c>
    </row>
    <row r="2841" spans="1:5" ht="14.4" x14ac:dyDescent="0.3">
      <c r="A2841" s="66">
        <v>16005047</v>
      </c>
      <c r="B2841" s="61" t="s">
        <v>5634</v>
      </c>
      <c r="C2841" s="68"/>
      <c r="D2841" s="63" t="s">
        <v>7921</v>
      </c>
      <c r="E2841" s="62">
        <v>3</v>
      </c>
    </row>
    <row r="2842" spans="1:5" ht="14.4" x14ac:dyDescent="0.3">
      <c r="A2842" s="66">
        <v>16005048</v>
      </c>
      <c r="B2842" s="61" t="s">
        <v>5635</v>
      </c>
      <c r="C2842" s="68"/>
      <c r="D2842" s="63" t="s">
        <v>7921</v>
      </c>
      <c r="E2842" s="62">
        <v>3</v>
      </c>
    </row>
    <row r="2843" spans="1:5" ht="14.4" x14ac:dyDescent="0.3">
      <c r="A2843" s="66">
        <v>16005049</v>
      </c>
      <c r="B2843" s="61" t="s">
        <v>5636</v>
      </c>
      <c r="C2843" s="68"/>
      <c r="D2843" s="63" t="s">
        <v>7921</v>
      </c>
      <c r="E2843" s="62">
        <v>3</v>
      </c>
    </row>
    <row r="2844" spans="1:5" ht="14.4" x14ac:dyDescent="0.3">
      <c r="A2844" s="66">
        <v>16005050</v>
      </c>
      <c r="B2844" s="61" t="s">
        <v>5637</v>
      </c>
      <c r="C2844" s="68"/>
      <c r="D2844" s="63" t="s">
        <v>7921</v>
      </c>
      <c r="E2844" s="62">
        <v>3</v>
      </c>
    </row>
    <row r="2845" spans="1:5" ht="14.4" x14ac:dyDescent="0.3">
      <c r="A2845" s="66">
        <v>16005051</v>
      </c>
      <c r="B2845" s="61" t="s">
        <v>5638</v>
      </c>
      <c r="C2845" s="68"/>
      <c r="D2845" s="63" t="s">
        <v>7921</v>
      </c>
      <c r="E2845" s="62">
        <v>3</v>
      </c>
    </row>
    <row r="2846" spans="1:5" ht="14.4" x14ac:dyDescent="0.3">
      <c r="A2846" s="66">
        <v>16005052</v>
      </c>
      <c r="B2846" s="61" t="s">
        <v>5639</v>
      </c>
      <c r="C2846" s="68"/>
      <c r="D2846" s="63" t="s">
        <v>7921</v>
      </c>
      <c r="E2846" s="62">
        <v>3</v>
      </c>
    </row>
    <row r="2847" spans="1:5" ht="14.4" x14ac:dyDescent="0.3">
      <c r="A2847" s="66">
        <v>16005053</v>
      </c>
      <c r="B2847" s="61" t="s">
        <v>5640</v>
      </c>
      <c r="C2847" s="68"/>
      <c r="D2847" s="63" t="s">
        <v>7921</v>
      </c>
      <c r="E2847" s="62">
        <v>3</v>
      </c>
    </row>
    <row r="2848" spans="1:5" ht="14.4" x14ac:dyDescent="0.3">
      <c r="A2848" s="66">
        <v>16005060</v>
      </c>
      <c r="B2848" s="61" t="s">
        <v>5641</v>
      </c>
      <c r="C2848" s="68"/>
      <c r="D2848" s="63" t="s">
        <v>7921</v>
      </c>
      <c r="E2848" s="62">
        <v>3</v>
      </c>
    </row>
    <row r="2849" spans="1:5" ht="14.4" x14ac:dyDescent="0.3">
      <c r="A2849" s="66">
        <v>16005061</v>
      </c>
      <c r="B2849" s="61" t="s">
        <v>5642</v>
      </c>
      <c r="C2849" s="68"/>
      <c r="D2849" s="63" t="s">
        <v>7921</v>
      </c>
      <c r="E2849" s="62">
        <v>3</v>
      </c>
    </row>
    <row r="2850" spans="1:5" ht="14.4" x14ac:dyDescent="0.3">
      <c r="A2850" s="66">
        <v>16005062</v>
      </c>
      <c r="B2850" s="61" t="s">
        <v>5643</v>
      </c>
      <c r="C2850" s="68"/>
      <c r="D2850" s="63" t="s">
        <v>7921</v>
      </c>
      <c r="E2850" s="62">
        <v>3</v>
      </c>
    </row>
    <row r="2851" spans="1:5" ht="14.4" x14ac:dyDescent="0.3">
      <c r="A2851" s="66">
        <v>16005063</v>
      </c>
      <c r="B2851" s="61" t="s">
        <v>5644</v>
      </c>
      <c r="C2851" s="68"/>
      <c r="D2851" s="63" t="s">
        <v>7921</v>
      </c>
      <c r="E2851" s="62">
        <v>3</v>
      </c>
    </row>
    <row r="2852" spans="1:5" ht="14.4" x14ac:dyDescent="0.3">
      <c r="A2852" s="66">
        <v>16005064</v>
      </c>
      <c r="B2852" s="61" t="s">
        <v>5645</v>
      </c>
      <c r="C2852" s="68"/>
      <c r="D2852" s="63" t="s">
        <v>7921</v>
      </c>
      <c r="E2852" s="62">
        <v>3</v>
      </c>
    </row>
    <row r="2853" spans="1:5" ht="14.4" x14ac:dyDescent="0.3">
      <c r="A2853" s="66">
        <v>16005065</v>
      </c>
      <c r="B2853" s="61" t="s">
        <v>5646</v>
      </c>
      <c r="C2853" s="68"/>
      <c r="D2853" s="63" t="s">
        <v>7921</v>
      </c>
      <c r="E2853" s="62">
        <v>3</v>
      </c>
    </row>
    <row r="2854" spans="1:5" ht="14.4" x14ac:dyDescent="0.3">
      <c r="A2854" s="66">
        <v>16005066</v>
      </c>
      <c r="B2854" s="61" t="s">
        <v>5647</v>
      </c>
      <c r="C2854" s="68"/>
      <c r="D2854" s="63" t="s">
        <v>7921</v>
      </c>
      <c r="E2854" s="62">
        <v>3</v>
      </c>
    </row>
    <row r="2855" spans="1:5" ht="14.4" x14ac:dyDescent="0.3">
      <c r="A2855" s="66">
        <v>16005067</v>
      </c>
      <c r="B2855" s="61" t="s">
        <v>5648</v>
      </c>
      <c r="C2855" s="68"/>
      <c r="D2855" s="63" t="s">
        <v>7921</v>
      </c>
      <c r="E2855" s="62">
        <v>3</v>
      </c>
    </row>
    <row r="2856" spans="1:5" ht="14.4" x14ac:dyDescent="0.3">
      <c r="A2856" s="66">
        <v>16005900</v>
      </c>
      <c r="B2856" s="61" t="s">
        <v>5649</v>
      </c>
      <c r="C2856" s="68"/>
      <c r="D2856" s="63" t="s">
        <v>7921</v>
      </c>
      <c r="E2856" s="62">
        <v>3</v>
      </c>
    </row>
    <row r="2857" spans="1:5" ht="14.4" x14ac:dyDescent="0.3">
      <c r="A2857" s="66">
        <v>16005999</v>
      </c>
      <c r="B2857" s="61" t="s">
        <v>5650</v>
      </c>
      <c r="C2857" s="68"/>
      <c r="D2857" s="63" t="s">
        <v>7921</v>
      </c>
      <c r="E2857" s="62">
        <v>3</v>
      </c>
    </row>
    <row r="2858" spans="1:5" ht="14.4" x14ac:dyDescent="0.3">
      <c r="A2858" s="66">
        <v>16006001</v>
      </c>
      <c r="B2858" s="61" t="s">
        <v>5651</v>
      </c>
      <c r="C2858" s="68"/>
      <c r="D2858" s="63" t="s">
        <v>7921</v>
      </c>
      <c r="E2858" s="62">
        <v>3</v>
      </c>
    </row>
    <row r="2859" spans="1:5" ht="14.4" x14ac:dyDescent="0.3">
      <c r="A2859" s="66">
        <v>16006900</v>
      </c>
      <c r="B2859" s="61" t="s">
        <v>5652</v>
      </c>
      <c r="C2859" s="68"/>
      <c r="D2859" s="63" t="s">
        <v>7921</v>
      </c>
      <c r="E2859" s="62">
        <v>3</v>
      </c>
    </row>
    <row r="2860" spans="1:5" ht="14.4" x14ac:dyDescent="0.3">
      <c r="A2860" s="66">
        <v>16006999</v>
      </c>
      <c r="B2860" s="61" t="s">
        <v>5653</v>
      </c>
      <c r="C2860" s="68"/>
      <c r="D2860" s="63" t="s">
        <v>7921</v>
      </c>
      <c r="E2860" s="62">
        <v>3</v>
      </c>
    </row>
    <row r="2861" spans="1:5" ht="14.4" x14ac:dyDescent="0.3">
      <c r="A2861" s="66">
        <v>16007001</v>
      </c>
      <c r="B2861" s="61" t="s">
        <v>5654</v>
      </c>
      <c r="C2861" s="68"/>
      <c r="D2861" s="63" t="s">
        <v>7921</v>
      </c>
      <c r="E2861" s="62">
        <v>3</v>
      </c>
    </row>
    <row r="2862" spans="1:5" ht="14.4" x14ac:dyDescent="0.3">
      <c r="A2862" s="66">
        <v>16007002</v>
      </c>
      <c r="B2862" s="61" t="s">
        <v>5655</v>
      </c>
      <c r="C2862" s="68"/>
      <c r="D2862" s="63" t="s">
        <v>7921</v>
      </c>
      <c r="E2862" s="62">
        <v>3</v>
      </c>
    </row>
    <row r="2863" spans="1:5" ht="14.4" x14ac:dyDescent="0.3">
      <c r="A2863" s="66">
        <v>16007003</v>
      </c>
      <c r="B2863" s="61" t="s">
        <v>5656</v>
      </c>
      <c r="C2863" s="68"/>
      <c r="D2863" s="63" t="s">
        <v>7921</v>
      </c>
      <c r="E2863" s="62">
        <v>3</v>
      </c>
    </row>
    <row r="2864" spans="1:5" ht="14.4" x14ac:dyDescent="0.3">
      <c r="A2864" s="66">
        <v>16007004</v>
      </c>
      <c r="B2864" s="61" t="s">
        <v>5657</v>
      </c>
      <c r="C2864" s="68"/>
      <c r="D2864" s="63" t="s">
        <v>7921</v>
      </c>
      <c r="E2864" s="62">
        <v>3</v>
      </c>
    </row>
    <row r="2865" spans="1:5" ht="14.4" x14ac:dyDescent="0.3">
      <c r="A2865" s="66">
        <v>16007005</v>
      </c>
      <c r="B2865" s="61" t="s">
        <v>5658</v>
      </c>
      <c r="C2865" s="68"/>
      <c r="D2865" s="63" t="s">
        <v>7921</v>
      </c>
      <c r="E2865" s="62">
        <v>3</v>
      </c>
    </row>
    <row r="2866" spans="1:5" ht="14.4" x14ac:dyDescent="0.3">
      <c r="A2866" s="66">
        <v>16007006</v>
      </c>
      <c r="B2866" s="61" t="s">
        <v>5659</v>
      </c>
      <c r="C2866" s="68"/>
      <c r="D2866" s="63" t="s">
        <v>7921</v>
      </c>
      <c r="E2866" s="62">
        <v>3</v>
      </c>
    </row>
    <row r="2867" spans="1:5" ht="14.4" x14ac:dyDescent="0.3">
      <c r="A2867" s="66">
        <v>16007007</v>
      </c>
      <c r="B2867" s="61" t="s">
        <v>5660</v>
      </c>
      <c r="C2867" s="68"/>
      <c r="D2867" s="63" t="s">
        <v>7921</v>
      </c>
      <c r="E2867" s="62">
        <v>3</v>
      </c>
    </row>
    <row r="2868" spans="1:5" ht="14.4" x14ac:dyDescent="0.3">
      <c r="A2868" s="66">
        <v>16007008</v>
      </c>
      <c r="B2868" s="61" t="s">
        <v>5661</v>
      </c>
      <c r="C2868" s="68"/>
      <c r="D2868" s="63" t="s">
        <v>7921</v>
      </c>
      <c r="E2868" s="62">
        <v>3</v>
      </c>
    </row>
    <row r="2869" spans="1:5" ht="14.4" x14ac:dyDescent="0.3">
      <c r="A2869" s="66">
        <v>16007009</v>
      </c>
      <c r="B2869" s="61" t="s">
        <v>5662</v>
      </c>
      <c r="C2869" s="68"/>
      <c r="D2869" s="63" t="s">
        <v>7921</v>
      </c>
      <c r="E2869" s="62">
        <v>3</v>
      </c>
    </row>
    <row r="2870" spans="1:5" ht="14.4" x14ac:dyDescent="0.3">
      <c r="A2870" s="66">
        <v>16007010</v>
      </c>
      <c r="B2870" s="61" t="s">
        <v>5663</v>
      </c>
      <c r="C2870" s="68"/>
      <c r="D2870" s="63" t="s">
        <v>7921</v>
      </c>
      <c r="E2870" s="62">
        <v>3</v>
      </c>
    </row>
    <row r="2871" spans="1:5" ht="14.4" x14ac:dyDescent="0.3">
      <c r="A2871" s="66">
        <v>16007011</v>
      </c>
      <c r="B2871" s="61" t="s">
        <v>5664</v>
      </c>
      <c r="C2871" s="68"/>
      <c r="D2871" s="63" t="s">
        <v>7921</v>
      </c>
      <c r="E2871" s="62">
        <v>3</v>
      </c>
    </row>
    <row r="2872" spans="1:5" ht="14.4" x14ac:dyDescent="0.3">
      <c r="A2872" s="66">
        <v>16007012</v>
      </c>
      <c r="B2872" s="61" t="s">
        <v>5665</v>
      </c>
      <c r="C2872" s="68"/>
      <c r="D2872" s="63" t="s">
        <v>7921</v>
      </c>
      <c r="E2872" s="62">
        <v>3</v>
      </c>
    </row>
    <row r="2873" spans="1:5" ht="14.4" x14ac:dyDescent="0.3">
      <c r="A2873" s="66">
        <v>16007013</v>
      </c>
      <c r="B2873" s="61" t="s">
        <v>5666</v>
      </c>
      <c r="C2873" s="68"/>
      <c r="D2873" s="63" t="s">
        <v>7921</v>
      </c>
      <c r="E2873" s="62">
        <v>3</v>
      </c>
    </row>
    <row r="2874" spans="1:5" ht="14.4" x14ac:dyDescent="0.3">
      <c r="A2874" s="66">
        <v>16007014</v>
      </c>
      <c r="B2874" s="61" t="s">
        <v>5667</v>
      </c>
      <c r="C2874" s="68"/>
      <c r="D2874" s="63" t="s">
        <v>7921</v>
      </c>
      <c r="E2874" s="62">
        <v>3</v>
      </c>
    </row>
    <row r="2875" spans="1:5" ht="14.4" x14ac:dyDescent="0.3">
      <c r="A2875" s="66">
        <v>16007015</v>
      </c>
      <c r="B2875" s="61" t="s">
        <v>5668</v>
      </c>
      <c r="C2875" s="68"/>
      <c r="D2875" s="63" t="s">
        <v>7921</v>
      </c>
      <c r="E2875" s="62">
        <v>3</v>
      </c>
    </row>
    <row r="2876" spans="1:5" ht="14.4" x14ac:dyDescent="0.3">
      <c r="A2876" s="66">
        <v>16007016</v>
      </c>
      <c r="B2876" s="61" t="s">
        <v>5669</v>
      </c>
      <c r="C2876" s="68"/>
      <c r="D2876" s="63" t="s">
        <v>7921</v>
      </c>
      <c r="E2876" s="62">
        <v>3</v>
      </c>
    </row>
    <row r="2877" spans="1:5" ht="14.4" x14ac:dyDescent="0.3">
      <c r="A2877" s="66">
        <v>16007017</v>
      </c>
      <c r="B2877" s="61" t="s">
        <v>5670</v>
      </c>
      <c r="C2877" s="68"/>
      <c r="D2877" s="63" t="s">
        <v>7921</v>
      </c>
      <c r="E2877" s="62">
        <v>3</v>
      </c>
    </row>
    <row r="2878" spans="1:5" ht="14.4" x14ac:dyDescent="0.3">
      <c r="A2878" s="66">
        <v>16007018</v>
      </c>
      <c r="B2878" s="61" t="s">
        <v>5671</v>
      </c>
      <c r="C2878" s="68"/>
      <c r="D2878" s="63" t="s">
        <v>7921</v>
      </c>
      <c r="E2878" s="62">
        <v>3</v>
      </c>
    </row>
    <row r="2879" spans="1:5" ht="14.4" x14ac:dyDescent="0.3">
      <c r="A2879" s="66">
        <v>16007019</v>
      </c>
      <c r="B2879" s="61" t="s">
        <v>5672</v>
      </c>
      <c r="C2879" s="68"/>
      <c r="D2879" s="63" t="s">
        <v>7921</v>
      </c>
      <c r="E2879" s="62">
        <v>3</v>
      </c>
    </row>
    <row r="2880" spans="1:5" ht="14.4" x14ac:dyDescent="0.3">
      <c r="A2880" s="66">
        <v>16007020</v>
      </c>
      <c r="B2880" s="61" t="s">
        <v>5673</v>
      </c>
      <c r="C2880" s="68"/>
      <c r="D2880" s="63" t="s">
        <v>7921</v>
      </c>
      <c r="E2880" s="62">
        <v>3</v>
      </c>
    </row>
    <row r="2881" spans="1:5" ht="14.4" x14ac:dyDescent="0.3">
      <c r="A2881" s="66">
        <v>16007021</v>
      </c>
      <c r="B2881" s="61" t="s">
        <v>5674</v>
      </c>
      <c r="C2881" s="68"/>
      <c r="D2881" s="63" t="s">
        <v>7921</v>
      </c>
      <c r="E2881" s="62">
        <v>3</v>
      </c>
    </row>
    <row r="2882" spans="1:5" ht="14.4" x14ac:dyDescent="0.3">
      <c r="A2882" s="66">
        <v>16007022</v>
      </c>
      <c r="B2882" s="61" t="s">
        <v>5675</v>
      </c>
      <c r="C2882" s="68"/>
      <c r="D2882" s="63" t="s">
        <v>7921</v>
      </c>
      <c r="E2882" s="62">
        <v>3</v>
      </c>
    </row>
    <row r="2883" spans="1:5" ht="14.4" x14ac:dyDescent="0.3">
      <c r="A2883" s="66">
        <v>16007023</v>
      </c>
      <c r="B2883" s="61" t="s">
        <v>5676</v>
      </c>
      <c r="C2883" s="68"/>
      <c r="D2883" s="63" t="s">
        <v>7921</v>
      </c>
      <c r="E2883" s="62">
        <v>3</v>
      </c>
    </row>
    <row r="2884" spans="1:5" ht="14.4" x14ac:dyDescent="0.3">
      <c r="A2884" s="66">
        <v>16007024</v>
      </c>
      <c r="B2884" s="61" t="s">
        <v>5677</v>
      </c>
      <c r="C2884" s="68"/>
      <c r="D2884" s="63" t="s">
        <v>7921</v>
      </c>
      <c r="E2884" s="62">
        <v>3</v>
      </c>
    </row>
    <row r="2885" spans="1:5" ht="14.4" x14ac:dyDescent="0.3">
      <c r="A2885" s="66">
        <v>16007025</v>
      </c>
      <c r="B2885" s="61" t="s">
        <v>5678</v>
      </c>
      <c r="C2885" s="68"/>
      <c r="D2885" s="63" t="s">
        <v>7921</v>
      </c>
      <c r="E2885" s="62">
        <v>3</v>
      </c>
    </row>
    <row r="2886" spans="1:5" ht="14.4" x14ac:dyDescent="0.3">
      <c r="A2886" s="66">
        <v>16007026</v>
      </c>
      <c r="B2886" s="61" t="s">
        <v>5679</v>
      </c>
      <c r="C2886" s="68"/>
      <c r="D2886" s="63" t="s">
        <v>7921</v>
      </c>
      <c r="E2886" s="62">
        <v>3</v>
      </c>
    </row>
    <row r="2887" spans="1:5" ht="14.4" x14ac:dyDescent="0.3">
      <c r="A2887" s="66">
        <v>16007027</v>
      </c>
      <c r="B2887" s="61" t="s">
        <v>5680</v>
      </c>
      <c r="C2887" s="68"/>
      <c r="D2887" s="63" t="s">
        <v>7921</v>
      </c>
      <c r="E2887" s="62">
        <v>3</v>
      </c>
    </row>
    <row r="2888" spans="1:5" ht="14.4" x14ac:dyDescent="0.3">
      <c r="A2888" s="66">
        <v>16007028</v>
      </c>
      <c r="B2888" s="61" t="s">
        <v>5681</v>
      </c>
      <c r="C2888" s="68"/>
      <c r="D2888" s="63" t="s">
        <v>7921</v>
      </c>
      <c r="E2888" s="62">
        <v>3</v>
      </c>
    </row>
    <row r="2889" spans="1:5" ht="14.4" x14ac:dyDescent="0.3">
      <c r="A2889" s="66">
        <v>16007029</v>
      </c>
      <c r="B2889" s="61" t="s">
        <v>1540</v>
      </c>
      <c r="C2889" s="68"/>
      <c r="D2889" s="63" t="s">
        <v>7921</v>
      </c>
      <c r="E2889" s="62">
        <v>3</v>
      </c>
    </row>
    <row r="2890" spans="1:5" ht="14.4" x14ac:dyDescent="0.3">
      <c r="A2890" s="66">
        <v>16007030</v>
      </c>
      <c r="B2890" s="61" t="s">
        <v>1541</v>
      </c>
      <c r="C2890" s="68"/>
      <c r="D2890" s="63" t="s">
        <v>7921</v>
      </c>
      <c r="E2890" s="62">
        <v>3</v>
      </c>
    </row>
    <row r="2891" spans="1:5" ht="14.4" x14ac:dyDescent="0.3">
      <c r="A2891" s="66">
        <v>16007031</v>
      </c>
      <c r="B2891" s="61" t="s">
        <v>5682</v>
      </c>
      <c r="C2891" s="68"/>
      <c r="D2891" s="63" t="s">
        <v>7921</v>
      </c>
      <c r="E2891" s="62">
        <v>3</v>
      </c>
    </row>
    <row r="2892" spans="1:5" ht="14.4" x14ac:dyDescent="0.3">
      <c r="A2892" s="66">
        <v>16007032</v>
      </c>
      <c r="B2892" s="61" t="s">
        <v>5683</v>
      </c>
      <c r="C2892" s="68"/>
      <c r="D2892" s="63" t="s">
        <v>7921</v>
      </c>
      <c r="E2892" s="62">
        <v>3</v>
      </c>
    </row>
    <row r="2893" spans="1:5" ht="14.4" x14ac:dyDescent="0.3">
      <c r="A2893" s="66">
        <v>16007900</v>
      </c>
      <c r="B2893" s="61" t="s">
        <v>5684</v>
      </c>
      <c r="C2893" s="68"/>
      <c r="D2893" s="63" t="s">
        <v>7921</v>
      </c>
      <c r="E2893" s="62">
        <v>3</v>
      </c>
    </row>
    <row r="2894" spans="1:5" ht="14.4" x14ac:dyDescent="0.3">
      <c r="A2894" s="66">
        <v>16007999</v>
      </c>
      <c r="B2894" s="61" t="s">
        <v>5685</v>
      </c>
      <c r="C2894" s="68"/>
      <c r="D2894" s="63" t="s">
        <v>7921</v>
      </c>
      <c r="E2894" s="62">
        <v>3</v>
      </c>
    </row>
    <row r="2895" spans="1:5" ht="14.4" x14ac:dyDescent="0.3">
      <c r="A2895" s="66">
        <v>16008001</v>
      </c>
      <c r="B2895" s="61" t="s">
        <v>5686</v>
      </c>
      <c r="C2895" s="68"/>
      <c r="D2895" s="66" t="s">
        <v>7921</v>
      </c>
      <c r="E2895" s="62">
        <v>3</v>
      </c>
    </row>
    <row r="2896" spans="1:5" ht="14.4" x14ac:dyDescent="0.3">
      <c r="A2896" s="66">
        <v>16008002</v>
      </c>
      <c r="B2896" s="61" t="s">
        <v>5687</v>
      </c>
      <c r="C2896" s="68"/>
      <c r="D2896" s="66" t="s">
        <v>7921</v>
      </c>
      <c r="E2896" s="62">
        <v>3</v>
      </c>
    </row>
    <row r="2897" spans="1:5" ht="14.4" x14ac:dyDescent="0.3">
      <c r="A2897" s="66">
        <v>16008003</v>
      </c>
      <c r="B2897" s="61" t="s">
        <v>5688</v>
      </c>
      <c r="C2897" s="68"/>
      <c r="D2897" s="66" t="s">
        <v>7921</v>
      </c>
      <c r="E2897" s="62">
        <v>3</v>
      </c>
    </row>
    <row r="2898" spans="1:5" ht="14.4" x14ac:dyDescent="0.3">
      <c r="A2898" s="66">
        <v>16008004</v>
      </c>
      <c r="B2898" s="61" t="s">
        <v>5689</v>
      </c>
      <c r="C2898" s="68"/>
      <c r="D2898" s="66" t="s">
        <v>7921</v>
      </c>
      <c r="E2898" s="62">
        <v>3</v>
      </c>
    </row>
    <row r="2899" spans="1:5" ht="14.4" x14ac:dyDescent="0.3">
      <c r="A2899" s="66">
        <v>16008007</v>
      </c>
      <c r="B2899" s="61" t="s">
        <v>5690</v>
      </c>
      <c r="C2899" s="68"/>
      <c r="D2899" s="66" t="s">
        <v>7921</v>
      </c>
      <c r="E2899" s="62">
        <v>3</v>
      </c>
    </row>
    <row r="2900" spans="1:5" ht="14.4" x14ac:dyDescent="0.3">
      <c r="A2900" s="66">
        <v>16008008</v>
      </c>
      <c r="B2900" s="61" t="s">
        <v>5691</v>
      </c>
      <c r="C2900" s="68"/>
      <c r="D2900" s="66" t="s">
        <v>7921</v>
      </c>
      <c r="E2900" s="62">
        <v>3</v>
      </c>
    </row>
    <row r="2901" spans="1:5" ht="14.4" x14ac:dyDescent="0.3">
      <c r="A2901" s="66">
        <v>16008009</v>
      </c>
      <c r="B2901" s="61" t="s">
        <v>5692</v>
      </c>
      <c r="C2901" s="68"/>
      <c r="D2901" s="63" t="s">
        <v>7921</v>
      </c>
      <c r="E2901" s="62">
        <v>3</v>
      </c>
    </row>
    <row r="2902" spans="1:5" ht="14.4" x14ac:dyDescent="0.3">
      <c r="A2902" s="66">
        <v>16008010</v>
      </c>
      <c r="B2902" s="61" t="s">
        <v>5693</v>
      </c>
      <c r="C2902" s="68"/>
      <c r="D2902" s="63" t="s">
        <v>7921</v>
      </c>
      <c r="E2902" s="62">
        <v>3</v>
      </c>
    </row>
    <row r="2903" spans="1:5" ht="14.4" x14ac:dyDescent="0.3">
      <c r="A2903" s="66">
        <v>16008011</v>
      </c>
      <c r="B2903" s="61" t="s">
        <v>5694</v>
      </c>
      <c r="C2903" s="68"/>
      <c r="D2903" s="63" t="s">
        <v>7921</v>
      </c>
      <c r="E2903" s="62">
        <v>3</v>
      </c>
    </row>
    <row r="2904" spans="1:5" ht="14.4" x14ac:dyDescent="0.3">
      <c r="A2904" s="66">
        <v>16008012</v>
      </c>
      <c r="B2904" s="61" t="s">
        <v>5695</v>
      </c>
      <c r="C2904" s="68"/>
      <c r="D2904" s="63" t="s">
        <v>7921</v>
      </c>
      <c r="E2904" s="62">
        <v>3</v>
      </c>
    </row>
    <row r="2905" spans="1:5" ht="14.4" x14ac:dyDescent="0.3">
      <c r="A2905" s="66">
        <v>16008013</v>
      </c>
      <c r="B2905" s="61" t="s">
        <v>5696</v>
      </c>
      <c r="C2905" s="68"/>
      <c r="D2905" s="63" t="s">
        <v>7921</v>
      </c>
      <c r="E2905" s="62">
        <v>3</v>
      </c>
    </row>
    <row r="2906" spans="1:5" ht="14.4" x14ac:dyDescent="0.3">
      <c r="A2906" s="66">
        <v>16008014</v>
      </c>
      <c r="B2906" s="61" t="s">
        <v>5697</v>
      </c>
      <c r="C2906" s="68"/>
      <c r="D2906" s="66" t="s">
        <v>7921</v>
      </c>
      <c r="E2906" s="62">
        <v>3</v>
      </c>
    </row>
    <row r="2907" spans="1:5" ht="14.4" x14ac:dyDescent="0.3">
      <c r="A2907" s="66">
        <v>16008015</v>
      </c>
      <c r="B2907" s="61" t="s">
        <v>5698</v>
      </c>
      <c r="C2907" s="68"/>
      <c r="D2907" s="66" t="s">
        <v>7921</v>
      </c>
      <c r="E2907" s="62">
        <v>3</v>
      </c>
    </row>
    <row r="2908" spans="1:5" ht="14.4" x14ac:dyDescent="0.3">
      <c r="A2908" s="66">
        <v>16008016</v>
      </c>
      <c r="B2908" s="61" t="s">
        <v>5699</v>
      </c>
      <c r="C2908" s="68"/>
      <c r="D2908" s="63" t="s">
        <v>7921</v>
      </c>
      <c r="E2908" s="62">
        <v>3</v>
      </c>
    </row>
    <row r="2909" spans="1:5" ht="14.4" x14ac:dyDescent="0.3">
      <c r="A2909" s="66">
        <v>16008017</v>
      </c>
      <c r="B2909" s="61" t="s">
        <v>5700</v>
      </c>
      <c r="C2909" s="68"/>
      <c r="D2909" s="63" t="s">
        <v>7921</v>
      </c>
      <c r="E2909" s="62">
        <v>3</v>
      </c>
    </row>
    <row r="2910" spans="1:5" ht="14.4" x14ac:dyDescent="0.3">
      <c r="A2910" s="66">
        <v>16008018</v>
      </c>
      <c r="B2910" s="61" t="s">
        <v>5701</v>
      </c>
      <c r="C2910" s="68"/>
      <c r="D2910" s="63" t="s">
        <v>7921</v>
      </c>
      <c r="E2910" s="62">
        <v>3</v>
      </c>
    </row>
    <row r="2911" spans="1:5" ht="14.4" x14ac:dyDescent="0.3">
      <c r="A2911" s="66">
        <v>16008019</v>
      </c>
      <c r="B2911" s="61" t="s">
        <v>5702</v>
      </c>
      <c r="C2911" s="68"/>
      <c r="D2911" s="63" t="s">
        <v>7921</v>
      </c>
      <c r="E2911" s="62">
        <v>3</v>
      </c>
    </row>
    <row r="2912" spans="1:5" ht="14.4" x14ac:dyDescent="0.3">
      <c r="A2912" s="66">
        <v>16008020</v>
      </c>
      <c r="B2912" s="61" t="s">
        <v>5703</v>
      </c>
      <c r="C2912" s="68"/>
      <c r="D2912" s="63" t="s">
        <v>7921</v>
      </c>
      <c r="E2912" s="62">
        <v>3</v>
      </c>
    </row>
    <row r="2913" spans="1:5" ht="14.4" x14ac:dyDescent="0.3">
      <c r="A2913" s="66">
        <v>16008021</v>
      </c>
      <c r="B2913" s="61" t="s">
        <v>5704</v>
      </c>
      <c r="C2913" s="68"/>
      <c r="D2913" s="63" t="s">
        <v>7921</v>
      </c>
      <c r="E2913" s="62">
        <v>3</v>
      </c>
    </row>
    <row r="2914" spans="1:5" ht="14.4" x14ac:dyDescent="0.3">
      <c r="A2914" s="66">
        <v>16008022</v>
      </c>
      <c r="B2914" s="61" t="s">
        <v>5705</v>
      </c>
      <c r="C2914" s="68"/>
      <c r="D2914" s="63" t="s">
        <v>7921</v>
      </c>
      <c r="E2914" s="62">
        <v>3</v>
      </c>
    </row>
    <row r="2915" spans="1:5" ht="14.4" x14ac:dyDescent="0.3">
      <c r="A2915" s="66">
        <v>16008023</v>
      </c>
      <c r="B2915" s="61" t="s">
        <v>5706</v>
      </c>
      <c r="C2915" s="68"/>
      <c r="D2915" s="63" t="s">
        <v>7921</v>
      </c>
      <c r="E2915" s="62">
        <v>3</v>
      </c>
    </row>
    <row r="2916" spans="1:5" ht="14.4" x14ac:dyDescent="0.3">
      <c r="A2916" s="66">
        <v>16008024</v>
      </c>
      <c r="B2916" s="61" t="s">
        <v>5707</v>
      </c>
      <c r="C2916" s="68"/>
      <c r="D2916" s="63" t="s">
        <v>7921</v>
      </c>
      <c r="E2916" s="62">
        <v>3</v>
      </c>
    </row>
    <row r="2917" spans="1:5" ht="14.4" x14ac:dyDescent="0.3">
      <c r="A2917" s="66">
        <v>16008025</v>
      </c>
      <c r="B2917" s="61" t="s">
        <v>5708</v>
      </c>
      <c r="C2917" s="68"/>
      <c r="D2917" s="63" t="s">
        <v>7921</v>
      </c>
      <c r="E2917" s="62">
        <v>3</v>
      </c>
    </row>
    <row r="2918" spans="1:5" ht="14.4" x14ac:dyDescent="0.3">
      <c r="A2918" s="66">
        <v>16008026</v>
      </c>
      <c r="B2918" s="61" t="s">
        <v>5709</v>
      </c>
      <c r="C2918" s="68"/>
      <c r="D2918" s="63" t="s">
        <v>7921</v>
      </c>
      <c r="E2918" s="62">
        <v>3</v>
      </c>
    </row>
    <row r="2919" spans="1:5" ht="14.4" x14ac:dyDescent="0.3">
      <c r="A2919" s="66">
        <v>16008027</v>
      </c>
      <c r="B2919" s="61" t="s">
        <v>5710</v>
      </c>
      <c r="C2919" s="68"/>
      <c r="D2919" s="63" t="s">
        <v>7921</v>
      </c>
      <c r="E2919" s="62">
        <v>3</v>
      </c>
    </row>
    <row r="2920" spans="1:5" ht="14.4" x14ac:dyDescent="0.3">
      <c r="A2920" s="66">
        <v>16008028</v>
      </c>
      <c r="B2920" s="61" t="s">
        <v>5711</v>
      </c>
      <c r="C2920" s="68"/>
      <c r="D2920" s="63" t="s">
        <v>7921</v>
      </c>
      <c r="E2920" s="62">
        <v>3</v>
      </c>
    </row>
    <row r="2921" spans="1:5" ht="14.4" x14ac:dyDescent="0.3">
      <c r="A2921" s="66">
        <v>16008900</v>
      </c>
      <c r="B2921" s="61" t="s">
        <v>5712</v>
      </c>
      <c r="C2921" s="68"/>
      <c r="D2921" s="63" t="s">
        <v>7921</v>
      </c>
      <c r="E2921" s="62">
        <v>3</v>
      </c>
    </row>
    <row r="2922" spans="1:5" ht="14.4" x14ac:dyDescent="0.3">
      <c r="A2922" s="66">
        <v>16008999</v>
      </c>
      <c r="B2922" s="61" t="s">
        <v>5713</v>
      </c>
      <c r="C2922" s="68"/>
      <c r="D2922" s="63" t="s">
        <v>7921</v>
      </c>
      <c r="E2922" s="62">
        <v>3</v>
      </c>
    </row>
    <row r="2923" spans="1:5" ht="14.4" x14ac:dyDescent="0.3">
      <c r="A2923" s="66">
        <v>16009001</v>
      </c>
      <c r="B2923" s="61" t="s">
        <v>5714</v>
      </c>
      <c r="C2923" s="68"/>
      <c r="D2923" s="63" t="s">
        <v>7921</v>
      </c>
      <c r="E2923" s="62">
        <v>3</v>
      </c>
    </row>
    <row r="2924" spans="1:5" ht="14.4" x14ac:dyDescent="0.3">
      <c r="A2924" s="66">
        <v>16009002</v>
      </c>
      <c r="B2924" s="61" t="s">
        <v>5715</v>
      </c>
      <c r="C2924" s="68"/>
      <c r="D2924" s="63" t="s">
        <v>7921</v>
      </c>
      <c r="E2924" s="62">
        <v>3</v>
      </c>
    </row>
    <row r="2925" spans="1:5" ht="14.4" x14ac:dyDescent="0.3">
      <c r="A2925" s="66">
        <v>16009005</v>
      </c>
      <c r="B2925" s="61" t="s">
        <v>5716</v>
      </c>
      <c r="C2925" s="68"/>
      <c r="D2925" s="63" t="s">
        <v>7921</v>
      </c>
      <c r="E2925" s="62">
        <v>3</v>
      </c>
    </row>
    <row r="2926" spans="1:5" ht="14.4" x14ac:dyDescent="0.3">
      <c r="A2926" s="66">
        <v>16009006</v>
      </c>
      <c r="B2926" s="61" t="s">
        <v>5717</v>
      </c>
      <c r="C2926" s="68"/>
      <c r="D2926" s="63" t="s">
        <v>7921</v>
      </c>
      <c r="E2926" s="62">
        <v>3</v>
      </c>
    </row>
    <row r="2927" spans="1:5" ht="14.4" x14ac:dyDescent="0.3">
      <c r="A2927" s="66">
        <v>16009007</v>
      </c>
      <c r="B2927" s="61" t="s">
        <v>5718</v>
      </c>
      <c r="C2927" s="68"/>
      <c r="D2927" s="63" t="s">
        <v>7921</v>
      </c>
      <c r="E2927" s="62">
        <v>3</v>
      </c>
    </row>
    <row r="2928" spans="1:5" ht="14.4" x14ac:dyDescent="0.3">
      <c r="A2928" s="66">
        <v>16009008</v>
      </c>
      <c r="B2928" s="61" t="s">
        <v>5719</v>
      </c>
      <c r="C2928" s="68"/>
      <c r="D2928" s="63" t="s">
        <v>7921</v>
      </c>
      <c r="E2928" s="62">
        <v>3</v>
      </c>
    </row>
    <row r="2929" spans="1:5" ht="14.4" x14ac:dyDescent="0.3">
      <c r="A2929" s="66">
        <v>16009009</v>
      </c>
      <c r="B2929" s="61" t="s">
        <v>5720</v>
      </c>
      <c r="C2929" s="68"/>
      <c r="D2929" s="63" t="s">
        <v>7921</v>
      </c>
      <c r="E2929" s="62">
        <v>3</v>
      </c>
    </row>
    <row r="2930" spans="1:5" ht="14.4" x14ac:dyDescent="0.3">
      <c r="A2930" s="66">
        <v>16009010</v>
      </c>
      <c r="B2930" s="61" t="s">
        <v>5721</v>
      </c>
      <c r="C2930" s="68"/>
      <c r="D2930" s="63" t="s">
        <v>7921</v>
      </c>
      <c r="E2930" s="62">
        <v>3</v>
      </c>
    </row>
    <row r="2931" spans="1:5" ht="14.4" x14ac:dyDescent="0.3">
      <c r="A2931" s="66">
        <v>16009011</v>
      </c>
      <c r="B2931" s="61" t="s">
        <v>5722</v>
      </c>
      <c r="C2931" s="68"/>
      <c r="D2931" s="63" t="s">
        <v>7921</v>
      </c>
      <c r="E2931" s="62">
        <v>3</v>
      </c>
    </row>
    <row r="2932" spans="1:5" ht="14.4" x14ac:dyDescent="0.3">
      <c r="A2932" s="66">
        <v>16009012</v>
      </c>
      <c r="B2932" s="64" t="s">
        <v>5723</v>
      </c>
      <c r="C2932" s="68"/>
      <c r="D2932" s="63" t="s">
        <v>7921</v>
      </c>
      <c r="E2932" s="62">
        <v>3</v>
      </c>
    </row>
    <row r="2933" spans="1:5" ht="14.4" x14ac:dyDescent="0.3">
      <c r="A2933" s="66">
        <v>16009013</v>
      </c>
      <c r="B2933" s="61" t="s">
        <v>5724</v>
      </c>
      <c r="C2933" s="68"/>
      <c r="D2933" s="63" t="s">
        <v>7921</v>
      </c>
      <c r="E2933" s="62">
        <v>3</v>
      </c>
    </row>
    <row r="2934" spans="1:5" ht="14.4" x14ac:dyDescent="0.3">
      <c r="A2934" s="66">
        <v>16009014</v>
      </c>
      <c r="B2934" s="61" t="s">
        <v>5725</v>
      </c>
      <c r="C2934" s="68"/>
      <c r="D2934" s="63" t="s">
        <v>7921</v>
      </c>
      <c r="E2934" s="62">
        <v>3</v>
      </c>
    </row>
    <row r="2935" spans="1:5" ht="14.4" x14ac:dyDescent="0.3">
      <c r="A2935" s="66">
        <v>16009015</v>
      </c>
      <c r="B2935" s="61" t="s">
        <v>5726</v>
      </c>
      <c r="C2935" s="68"/>
      <c r="D2935" s="63" t="s">
        <v>7921</v>
      </c>
      <c r="E2935" s="62">
        <v>3</v>
      </c>
    </row>
    <row r="2936" spans="1:5" ht="14.4" x14ac:dyDescent="0.3">
      <c r="A2936" s="66">
        <v>16009016</v>
      </c>
      <c r="B2936" s="61" t="s">
        <v>5727</v>
      </c>
      <c r="C2936" s="68"/>
      <c r="D2936" s="63" t="s">
        <v>7921</v>
      </c>
      <c r="E2936" s="62">
        <v>3</v>
      </c>
    </row>
    <row r="2937" spans="1:5" ht="14.4" x14ac:dyDescent="0.3">
      <c r="A2937" s="66">
        <v>16009017</v>
      </c>
      <c r="B2937" s="61" t="s">
        <v>5728</v>
      </c>
      <c r="C2937" s="68"/>
      <c r="D2937" s="63" t="s">
        <v>7921</v>
      </c>
      <c r="E2937" s="62">
        <v>3</v>
      </c>
    </row>
    <row r="2938" spans="1:5" ht="14.4" x14ac:dyDescent="0.3">
      <c r="A2938" s="66">
        <v>16009018</v>
      </c>
      <c r="B2938" s="61" t="s">
        <v>5729</v>
      </c>
      <c r="C2938" s="68"/>
      <c r="D2938" s="63" t="s">
        <v>7921</v>
      </c>
      <c r="E2938" s="62">
        <v>3</v>
      </c>
    </row>
    <row r="2939" spans="1:5" ht="14.4" x14ac:dyDescent="0.3">
      <c r="A2939" s="66">
        <v>16009019</v>
      </c>
      <c r="B2939" s="61" t="s">
        <v>5730</v>
      </c>
      <c r="C2939" s="68"/>
      <c r="D2939" s="63" t="s">
        <v>7921</v>
      </c>
      <c r="E2939" s="62">
        <v>3</v>
      </c>
    </row>
    <row r="2940" spans="1:5" ht="14.4" x14ac:dyDescent="0.3">
      <c r="A2940" s="66">
        <v>16009020</v>
      </c>
      <c r="B2940" s="61" t="s">
        <v>5731</v>
      </c>
      <c r="C2940" s="68"/>
      <c r="D2940" s="63" t="s">
        <v>7921</v>
      </c>
      <c r="E2940" s="62">
        <v>3</v>
      </c>
    </row>
    <row r="2941" spans="1:5" ht="14.4" x14ac:dyDescent="0.3">
      <c r="A2941" s="66">
        <v>16009021</v>
      </c>
      <c r="B2941" s="61" t="s">
        <v>5732</v>
      </c>
      <c r="C2941" s="68"/>
      <c r="D2941" s="63" t="s">
        <v>7921</v>
      </c>
      <c r="E2941" s="62">
        <v>3</v>
      </c>
    </row>
    <row r="2942" spans="1:5" ht="14.4" x14ac:dyDescent="0.3">
      <c r="A2942" s="66">
        <v>16009022</v>
      </c>
      <c r="B2942" s="61" t="s">
        <v>5733</v>
      </c>
      <c r="C2942" s="68"/>
      <c r="D2942" s="63" t="s">
        <v>7921</v>
      </c>
      <c r="E2942" s="62">
        <v>3</v>
      </c>
    </row>
    <row r="2943" spans="1:5" ht="14.4" x14ac:dyDescent="0.3">
      <c r="A2943" s="66">
        <v>16009023</v>
      </c>
      <c r="B2943" s="61" t="s">
        <v>5734</v>
      </c>
      <c r="C2943" s="68"/>
      <c r="D2943" s="63" t="s">
        <v>7921</v>
      </c>
      <c r="E2943" s="62">
        <v>3</v>
      </c>
    </row>
    <row r="2944" spans="1:5" ht="14.4" x14ac:dyDescent="0.3">
      <c r="A2944" s="66">
        <v>16009024</v>
      </c>
      <c r="B2944" s="61" t="s">
        <v>5735</v>
      </c>
      <c r="C2944" s="68"/>
      <c r="D2944" s="63" t="s">
        <v>7921</v>
      </c>
      <c r="E2944" s="62">
        <v>3</v>
      </c>
    </row>
    <row r="2945" spans="1:5" ht="14.4" x14ac:dyDescent="0.3">
      <c r="A2945" s="66">
        <v>16009100</v>
      </c>
      <c r="B2945" s="61" t="s">
        <v>5736</v>
      </c>
      <c r="C2945" s="68"/>
      <c r="D2945" s="63" t="s">
        <v>7921</v>
      </c>
      <c r="E2945" s="62">
        <v>3</v>
      </c>
    </row>
    <row r="2946" spans="1:5" ht="14.4" x14ac:dyDescent="0.3">
      <c r="A2946" s="66">
        <v>16009900</v>
      </c>
      <c r="B2946" s="61" t="s">
        <v>5737</v>
      </c>
      <c r="C2946" s="68"/>
      <c r="D2946" s="63" t="s">
        <v>7921</v>
      </c>
      <c r="E2946" s="62">
        <v>3</v>
      </c>
    </row>
    <row r="2947" spans="1:5" ht="14.4" x14ac:dyDescent="0.3">
      <c r="A2947" s="66">
        <v>16009999</v>
      </c>
      <c r="B2947" s="61" t="s">
        <v>5738</v>
      </c>
      <c r="C2947" s="68"/>
      <c r="D2947" s="63" t="s">
        <v>7921</v>
      </c>
      <c r="E2947" s="62">
        <v>3</v>
      </c>
    </row>
    <row r="2948" spans="1:5" ht="14.4" x14ac:dyDescent="0.3">
      <c r="A2948" s="66">
        <v>16010001</v>
      </c>
      <c r="B2948" s="61" t="s">
        <v>5739</v>
      </c>
      <c r="C2948" s="68"/>
      <c r="D2948" s="63" t="s">
        <v>7925</v>
      </c>
      <c r="E2948" s="62">
        <v>5</v>
      </c>
    </row>
    <row r="2949" spans="1:5" ht="14.4" x14ac:dyDescent="0.3">
      <c r="A2949" s="66">
        <v>16010002</v>
      </c>
      <c r="B2949" s="61" t="s">
        <v>5740</v>
      </c>
      <c r="C2949" s="68"/>
      <c r="D2949" s="63" t="s">
        <v>7925</v>
      </c>
      <c r="E2949" s="62">
        <v>5</v>
      </c>
    </row>
    <row r="2950" spans="1:5" ht="14.4" x14ac:dyDescent="0.3">
      <c r="A2950" s="66">
        <v>16010003</v>
      </c>
      <c r="B2950" s="61" t="s">
        <v>5741</v>
      </c>
      <c r="C2950" s="68"/>
      <c r="D2950" s="63" t="s">
        <v>7925</v>
      </c>
      <c r="E2950" s="62">
        <v>5</v>
      </c>
    </row>
    <row r="2951" spans="1:5" ht="14.4" x14ac:dyDescent="0.3">
      <c r="A2951" s="66">
        <v>16010004</v>
      </c>
      <c r="B2951" s="61" t="s">
        <v>5742</v>
      </c>
      <c r="C2951" s="68"/>
      <c r="D2951" s="63" t="s">
        <v>7925</v>
      </c>
      <c r="E2951" s="62">
        <v>5</v>
      </c>
    </row>
    <row r="2952" spans="1:5" ht="14.4" x14ac:dyDescent="0.3">
      <c r="A2952" s="66">
        <v>16010005</v>
      </c>
      <c r="B2952" s="61" t="s">
        <v>5743</v>
      </c>
      <c r="C2952" s="68"/>
      <c r="D2952" s="63" t="s">
        <v>7925</v>
      </c>
      <c r="E2952" s="62">
        <v>5</v>
      </c>
    </row>
    <row r="2953" spans="1:5" ht="14.4" x14ac:dyDescent="0.3">
      <c r="A2953" s="66">
        <v>16010006</v>
      </c>
      <c r="B2953" s="61" t="s">
        <v>5744</v>
      </c>
      <c r="C2953" s="68"/>
      <c r="D2953" s="63" t="s">
        <v>7925</v>
      </c>
      <c r="E2953" s="62">
        <v>5</v>
      </c>
    </row>
    <row r="2954" spans="1:5" ht="14.4" x14ac:dyDescent="0.3">
      <c r="A2954" s="66">
        <v>16010900</v>
      </c>
      <c r="B2954" s="61" t="s">
        <v>5745</v>
      </c>
      <c r="C2954" s="68"/>
      <c r="D2954" s="63" t="s">
        <v>7925</v>
      </c>
      <c r="E2954" s="62">
        <v>5</v>
      </c>
    </row>
    <row r="2955" spans="1:5" ht="14.4" x14ac:dyDescent="0.3">
      <c r="A2955" s="66">
        <v>16010999</v>
      </c>
      <c r="B2955" s="61" t="s">
        <v>5746</v>
      </c>
      <c r="C2955" s="68"/>
      <c r="D2955" s="63" t="s">
        <v>7925</v>
      </c>
      <c r="E2955" s="62">
        <v>5</v>
      </c>
    </row>
    <row r="2956" spans="1:5" ht="14.4" x14ac:dyDescent="0.3">
      <c r="A2956" s="66">
        <v>16011001</v>
      </c>
      <c r="B2956" s="61" t="s">
        <v>5747</v>
      </c>
      <c r="C2956" s="68"/>
      <c r="D2956" s="63" t="s">
        <v>7925</v>
      </c>
      <c r="E2956" s="62">
        <v>5</v>
      </c>
    </row>
    <row r="2957" spans="1:5" ht="14.4" x14ac:dyDescent="0.3">
      <c r="A2957" s="66">
        <v>16011002</v>
      </c>
      <c r="B2957" s="61" t="s">
        <v>5748</v>
      </c>
      <c r="C2957" s="68"/>
      <c r="D2957" s="63" t="s">
        <v>7925</v>
      </c>
      <c r="E2957" s="62">
        <v>5</v>
      </c>
    </row>
    <row r="2958" spans="1:5" ht="14.4" x14ac:dyDescent="0.3">
      <c r="A2958" s="66">
        <v>16011003</v>
      </c>
      <c r="B2958" s="61" t="s">
        <v>5749</v>
      </c>
      <c r="C2958" s="68"/>
      <c r="D2958" s="63" t="s">
        <v>7925</v>
      </c>
      <c r="E2958" s="62">
        <v>5</v>
      </c>
    </row>
    <row r="2959" spans="1:5" ht="14.4" x14ac:dyDescent="0.3">
      <c r="A2959" s="66">
        <v>16011004</v>
      </c>
      <c r="B2959" s="61" t="s">
        <v>5750</v>
      </c>
      <c r="C2959" s="68"/>
      <c r="D2959" s="63" t="s">
        <v>7925</v>
      </c>
      <c r="E2959" s="62">
        <v>5</v>
      </c>
    </row>
    <row r="2960" spans="1:5" ht="14.4" x14ac:dyDescent="0.3">
      <c r="A2960" s="66">
        <v>16011005</v>
      </c>
      <c r="B2960" s="61" t="s">
        <v>5751</v>
      </c>
      <c r="C2960" s="68"/>
      <c r="D2960" s="63" t="s">
        <v>7925</v>
      </c>
      <c r="E2960" s="62">
        <v>5</v>
      </c>
    </row>
    <row r="2961" spans="1:5" ht="14.4" x14ac:dyDescent="0.3">
      <c r="A2961" s="66">
        <v>16011006</v>
      </c>
      <c r="B2961" s="61" t="s">
        <v>5752</v>
      </c>
      <c r="C2961" s="68"/>
      <c r="D2961" s="63" t="s">
        <v>7925</v>
      </c>
      <c r="E2961" s="62">
        <v>5</v>
      </c>
    </row>
    <row r="2962" spans="1:5" ht="14.4" x14ac:dyDescent="0.3">
      <c r="A2962" s="66">
        <v>16011007</v>
      </c>
      <c r="B2962" s="61" t="s">
        <v>5753</v>
      </c>
      <c r="C2962" s="68"/>
      <c r="D2962" s="63" t="s">
        <v>7925</v>
      </c>
      <c r="E2962" s="62">
        <v>5</v>
      </c>
    </row>
    <row r="2963" spans="1:5" ht="14.4" x14ac:dyDescent="0.3">
      <c r="A2963" s="66">
        <v>16011008</v>
      </c>
      <c r="B2963" s="61" t="s">
        <v>5754</v>
      </c>
      <c r="C2963" s="68"/>
      <c r="D2963" s="63" t="s">
        <v>7925</v>
      </c>
      <c r="E2963" s="62">
        <v>5</v>
      </c>
    </row>
    <row r="2964" spans="1:5" ht="14.4" x14ac:dyDescent="0.3">
      <c r="A2964" s="66">
        <v>16011009</v>
      </c>
      <c r="B2964" s="61" t="s">
        <v>5755</v>
      </c>
      <c r="C2964" s="68"/>
      <c r="D2964" s="63" t="s">
        <v>7925</v>
      </c>
      <c r="E2964" s="62">
        <v>5</v>
      </c>
    </row>
    <row r="2965" spans="1:5" ht="14.4" x14ac:dyDescent="0.3">
      <c r="A2965" s="66">
        <v>16011900</v>
      </c>
      <c r="B2965" s="61" t="s">
        <v>5756</v>
      </c>
      <c r="C2965" s="68"/>
      <c r="D2965" s="63" t="s">
        <v>7925</v>
      </c>
      <c r="E2965" s="62">
        <v>5</v>
      </c>
    </row>
    <row r="2966" spans="1:5" ht="14.4" x14ac:dyDescent="0.3">
      <c r="A2966" s="66">
        <v>16011999</v>
      </c>
      <c r="B2966" s="61" t="s">
        <v>5757</v>
      </c>
      <c r="C2966" s="68"/>
      <c r="D2966" s="63" t="s">
        <v>7925</v>
      </c>
      <c r="E2966" s="62">
        <v>5</v>
      </c>
    </row>
    <row r="2967" spans="1:5" ht="14.4" x14ac:dyDescent="0.3">
      <c r="A2967" s="66">
        <v>16012001</v>
      </c>
      <c r="B2967" s="61" t="s">
        <v>5758</v>
      </c>
      <c r="C2967" s="68"/>
      <c r="D2967" s="63" t="s">
        <v>7925</v>
      </c>
      <c r="E2967" s="62">
        <v>5</v>
      </c>
    </row>
    <row r="2968" spans="1:5" ht="14.4" x14ac:dyDescent="0.3">
      <c r="A2968" s="66">
        <v>16012002</v>
      </c>
      <c r="B2968" s="61" t="s">
        <v>5759</v>
      </c>
      <c r="C2968" s="68"/>
      <c r="D2968" s="63" t="s">
        <v>7925</v>
      </c>
      <c r="E2968" s="62">
        <v>5</v>
      </c>
    </row>
    <row r="2969" spans="1:5" ht="14.4" x14ac:dyDescent="0.3">
      <c r="A2969" s="66">
        <v>16012003</v>
      </c>
      <c r="B2969" s="61" t="s">
        <v>5760</v>
      </c>
      <c r="C2969" s="68"/>
      <c r="D2969" s="63" t="s">
        <v>7925</v>
      </c>
      <c r="E2969" s="62">
        <v>5</v>
      </c>
    </row>
    <row r="2970" spans="1:5" ht="14.4" x14ac:dyDescent="0.3">
      <c r="A2970" s="66">
        <v>16012900</v>
      </c>
      <c r="B2970" s="61" t="s">
        <v>5761</v>
      </c>
      <c r="C2970" s="68"/>
      <c r="D2970" s="63" t="s">
        <v>7925</v>
      </c>
      <c r="E2970" s="62">
        <v>5</v>
      </c>
    </row>
    <row r="2971" spans="1:5" ht="14.4" x14ac:dyDescent="0.3">
      <c r="A2971" s="66">
        <v>16012999</v>
      </c>
      <c r="B2971" s="61" t="s">
        <v>5762</v>
      </c>
      <c r="C2971" s="68"/>
      <c r="D2971" s="63" t="s">
        <v>7925</v>
      </c>
      <c r="E2971" s="62">
        <v>5</v>
      </c>
    </row>
    <row r="2972" spans="1:5" ht="14.4" x14ac:dyDescent="0.3">
      <c r="A2972" s="66">
        <v>16013900</v>
      </c>
      <c r="B2972" s="61" t="s">
        <v>5763</v>
      </c>
      <c r="C2972" s="68"/>
      <c r="D2972" s="63">
        <v>10</v>
      </c>
      <c r="E2972" s="62">
        <v>5</v>
      </c>
    </row>
    <row r="2973" spans="1:5" ht="14.4" x14ac:dyDescent="0.3">
      <c r="A2973" s="66">
        <v>16013999</v>
      </c>
      <c r="B2973" s="61" t="s">
        <v>5764</v>
      </c>
      <c r="C2973" s="68"/>
      <c r="D2973" s="63">
        <v>10</v>
      </c>
      <c r="E2973" s="62">
        <v>5</v>
      </c>
    </row>
    <row r="2974" spans="1:5" ht="14.4" x14ac:dyDescent="0.3">
      <c r="A2974" s="66">
        <v>16014900</v>
      </c>
      <c r="B2974" s="61" t="s">
        <v>5765</v>
      </c>
      <c r="C2974" s="68"/>
      <c r="D2974" s="63" t="s">
        <v>7926</v>
      </c>
      <c r="E2974" s="62">
        <v>3</v>
      </c>
    </row>
    <row r="2975" spans="1:5" ht="14.4" x14ac:dyDescent="0.3">
      <c r="A2975" s="66">
        <v>16014999</v>
      </c>
      <c r="B2975" s="61" t="s">
        <v>5766</v>
      </c>
      <c r="C2975" s="68"/>
      <c r="D2975" s="63" t="s">
        <v>7926</v>
      </c>
      <c r="E2975" s="62">
        <v>3</v>
      </c>
    </row>
    <row r="2976" spans="1:5" ht="14.4" x14ac:dyDescent="0.3">
      <c r="A2976" s="66">
        <v>16015900</v>
      </c>
      <c r="B2976" s="61" t="s">
        <v>5767</v>
      </c>
      <c r="C2976" s="68"/>
      <c r="D2976" s="63" t="s">
        <v>7926</v>
      </c>
      <c r="E2976" s="62">
        <v>3</v>
      </c>
    </row>
    <row r="2977" spans="1:5" ht="14.4" x14ac:dyDescent="0.3">
      <c r="A2977" s="66">
        <v>16015999</v>
      </c>
      <c r="B2977" s="61" t="s">
        <v>5768</v>
      </c>
      <c r="C2977" s="68"/>
      <c r="D2977" s="63" t="s">
        <v>7926</v>
      </c>
      <c r="E2977" s="62">
        <v>3</v>
      </c>
    </row>
    <row r="2978" spans="1:5" ht="14.4" x14ac:dyDescent="0.3">
      <c r="A2978" s="66">
        <v>17002001</v>
      </c>
      <c r="B2978" s="61" t="s">
        <v>1542</v>
      </c>
      <c r="C2978" s="68"/>
      <c r="D2978" s="63" t="s">
        <v>7925</v>
      </c>
      <c r="E2978" s="62">
        <v>5</v>
      </c>
    </row>
    <row r="2979" spans="1:5" ht="14.4" x14ac:dyDescent="0.3">
      <c r="A2979" s="66">
        <v>17002002</v>
      </c>
      <c r="B2979" s="61" t="s">
        <v>1543</v>
      </c>
      <c r="C2979" s="68"/>
      <c r="D2979" s="63" t="s">
        <v>7925</v>
      </c>
      <c r="E2979" s="62">
        <v>5</v>
      </c>
    </row>
    <row r="2980" spans="1:5" ht="14.4" x14ac:dyDescent="0.3">
      <c r="A2980" s="66">
        <v>17002003</v>
      </c>
      <c r="B2980" s="61" t="s">
        <v>1544</v>
      </c>
      <c r="C2980" s="68"/>
      <c r="D2980" s="63" t="s">
        <v>7925</v>
      </c>
      <c r="E2980" s="62">
        <v>5</v>
      </c>
    </row>
    <row r="2981" spans="1:5" ht="14.4" x14ac:dyDescent="0.3">
      <c r="A2981" s="66">
        <v>17002004</v>
      </c>
      <c r="B2981" s="61" t="s">
        <v>1545</v>
      </c>
      <c r="C2981" s="68"/>
      <c r="D2981" s="66" t="s">
        <v>7925</v>
      </c>
      <c r="E2981" s="62">
        <v>5</v>
      </c>
    </row>
    <row r="2982" spans="1:5" ht="14.4" x14ac:dyDescent="0.3">
      <c r="A2982" s="66">
        <v>17002999</v>
      </c>
      <c r="B2982" s="61" t="s">
        <v>1546</v>
      </c>
      <c r="C2982" s="68"/>
      <c r="D2982" s="66" t="s">
        <v>7925</v>
      </c>
      <c r="E2982" s="62">
        <v>5</v>
      </c>
    </row>
    <row r="2983" spans="1:5" ht="14.4" x14ac:dyDescent="0.3">
      <c r="A2983" s="66">
        <v>17003001</v>
      </c>
      <c r="B2983" s="61" t="s">
        <v>1547</v>
      </c>
      <c r="C2983" s="68"/>
      <c r="D2983" s="66" t="s">
        <v>7925</v>
      </c>
      <c r="E2983" s="62">
        <v>5</v>
      </c>
    </row>
    <row r="2984" spans="1:5" ht="14.4" x14ac:dyDescent="0.3">
      <c r="A2984" s="66">
        <v>17003002</v>
      </c>
      <c r="B2984" s="61" t="s">
        <v>1548</v>
      </c>
      <c r="C2984" s="68"/>
      <c r="D2984" s="66" t="s">
        <v>7925</v>
      </c>
      <c r="E2984" s="62">
        <v>5</v>
      </c>
    </row>
    <row r="2985" spans="1:5" ht="14.4" x14ac:dyDescent="0.3">
      <c r="A2985" s="66">
        <v>17003003</v>
      </c>
      <c r="B2985" s="61" t="s">
        <v>1549</v>
      </c>
      <c r="C2985" s="68"/>
      <c r="D2985" s="66" t="s">
        <v>7925</v>
      </c>
      <c r="E2985" s="62">
        <v>5</v>
      </c>
    </row>
    <row r="2986" spans="1:5" ht="14.4" x14ac:dyDescent="0.3">
      <c r="A2986" s="66">
        <v>17003004</v>
      </c>
      <c r="B2986" s="61" t="s">
        <v>1550</v>
      </c>
      <c r="C2986" s="68"/>
      <c r="D2986" s="66" t="s">
        <v>7925</v>
      </c>
      <c r="E2986" s="62">
        <v>5</v>
      </c>
    </row>
    <row r="2987" spans="1:5" ht="14.4" x14ac:dyDescent="0.3">
      <c r="A2987" s="66">
        <v>17003005</v>
      </c>
      <c r="B2987" s="61" t="s">
        <v>1551</v>
      </c>
      <c r="C2987" s="68"/>
      <c r="D2987" s="66" t="s">
        <v>7925</v>
      </c>
      <c r="E2987" s="62">
        <v>5</v>
      </c>
    </row>
    <row r="2988" spans="1:5" ht="14.4" x14ac:dyDescent="0.3">
      <c r="A2988" s="66">
        <v>17003999</v>
      </c>
      <c r="B2988" s="61" t="s">
        <v>1552</v>
      </c>
      <c r="C2988" s="68"/>
      <c r="D2988" s="66" t="s">
        <v>7925</v>
      </c>
      <c r="E2988" s="62">
        <v>5</v>
      </c>
    </row>
    <row r="2989" spans="1:5" ht="14.4" x14ac:dyDescent="0.3">
      <c r="A2989" s="66">
        <v>17004999</v>
      </c>
      <c r="B2989" s="61" t="s">
        <v>1553</v>
      </c>
      <c r="C2989" s="68"/>
      <c r="D2989" s="66" t="s">
        <v>7925</v>
      </c>
      <c r="E2989" s="62">
        <v>5</v>
      </c>
    </row>
    <row r="2990" spans="1:5" ht="14.4" x14ac:dyDescent="0.3">
      <c r="A2990" s="66">
        <v>17005001</v>
      </c>
      <c r="B2990" s="61" t="s">
        <v>1554</v>
      </c>
      <c r="C2990" s="68"/>
      <c r="D2990" s="66" t="s">
        <v>7925</v>
      </c>
      <c r="E2990" s="62">
        <v>5</v>
      </c>
    </row>
    <row r="2991" spans="1:5" ht="14.4" x14ac:dyDescent="0.3">
      <c r="A2991" s="66">
        <v>17005002</v>
      </c>
      <c r="B2991" s="61" t="s">
        <v>1555</v>
      </c>
      <c r="C2991" s="68"/>
      <c r="D2991" s="66" t="s">
        <v>7925</v>
      </c>
      <c r="E2991" s="62">
        <v>5</v>
      </c>
    </row>
    <row r="2992" spans="1:5" ht="14.4" x14ac:dyDescent="0.3">
      <c r="A2992" s="66">
        <v>17005003</v>
      </c>
      <c r="B2992" s="61" t="s">
        <v>1556</v>
      </c>
      <c r="C2992" s="68"/>
      <c r="D2992" s="66" t="s">
        <v>7925</v>
      </c>
      <c r="E2992" s="62">
        <v>5</v>
      </c>
    </row>
    <row r="2993" spans="1:5" ht="14.4" x14ac:dyDescent="0.3">
      <c r="A2993" s="66">
        <v>17005999</v>
      </c>
      <c r="B2993" s="61" t="s">
        <v>5769</v>
      </c>
      <c r="C2993" s="68"/>
      <c r="D2993" s="66" t="s">
        <v>7925</v>
      </c>
      <c r="E2993" s="62">
        <v>5</v>
      </c>
    </row>
    <row r="2994" spans="1:5" ht="14.4" x14ac:dyDescent="0.3">
      <c r="A2994" s="66">
        <v>17006999</v>
      </c>
      <c r="B2994" s="61" t="s">
        <v>1557</v>
      </c>
      <c r="C2994" s="68"/>
      <c r="D2994" s="66" t="s">
        <v>7925</v>
      </c>
      <c r="E2994" s="62">
        <v>5</v>
      </c>
    </row>
    <row r="2995" spans="1:5" ht="14.4" x14ac:dyDescent="0.3">
      <c r="A2995" s="66">
        <v>17007001</v>
      </c>
      <c r="B2995" s="61" t="s">
        <v>1558</v>
      </c>
      <c r="C2995" s="68"/>
      <c r="D2995" s="66" t="s">
        <v>7925</v>
      </c>
      <c r="E2995" s="62">
        <v>5</v>
      </c>
    </row>
    <row r="2996" spans="1:5" ht="14.4" x14ac:dyDescent="0.3">
      <c r="A2996" s="66">
        <v>17007002</v>
      </c>
      <c r="B2996" s="61" t="s">
        <v>1559</v>
      </c>
      <c r="C2996" s="68"/>
      <c r="D2996" s="66" t="s">
        <v>7925</v>
      </c>
      <c r="E2996" s="62">
        <v>5</v>
      </c>
    </row>
    <row r="2997" spans="1:5" ht="14.4" x14ac:dyDescent="0.3">
      <c r="A2997" s="66">
        <v>17007003</v>
      </c>
      <c r="B2997" s="61" t="s">
        <v>343</v>
      </c>
      <c r="C2997" s="68"/>
      <c r="D2997" s="66" t="s">
        <v>7925</v>
      </c>
      <c r="E2997" s="62">
        <v>5</v>
      </c>
    </row>
    <row r="2998" spans="1:5" ht="14.4" x14ac:dyDescent="0.3">
      <c r="A2998" s="66">
        <v>17007004</v>
      </c>
      <c r="B2998" s="61" t="s">
        <v>1560</v>
      </c>
      <c r="C2998" s="68"/>
      <c r="D2998" s="66" t="s">
        <v>7925</v>
      </c>
      <c r="E2998" s="62">
        <v>5</v>
      </c>
    </row>
    <row r="2999" spans="1:5" ht="14.4" x14ac:dyDescent="0.3">
      <c r="A2999" s="66">
        <v>17007005</v>
      </c>
      <c r="B2999" s="61" t="s">
        <v>1561</v>
      </c>
      <c r="C2999" s="68"/>
      <c r="D2999" s="66" t="s">
        <v>7925</v>
      </c>
      <c r="E2999" s="62">
        <v>5</v>
      </c>
    </row>
    <row r="3000" spans="1:5" ht="14.4" x14ac:dyDescent="0.3">
      <c r="A3000" s="66">
        <v>17007006</v>
      </c>
      <c r="B3000" s="61" t="s">
        <v>1562</v>
      </c>
      <c r="C3000" s="68"/>
      <c r="D3000" s="66" t="s">
        <v>7925</v>
      </c>
      <c r="E3000" s="62">
        <v>5</v>
      </c>
    </row>
    <row r="3001" spans="1:5" ht="14.4" x14ac:dyDescent="0.3">
      <c r="A3001" s="66">
        <v>17007007</v>
      </c>
      <c r="B3001" s="61" t="s">
        <v>1563</v>
      </c>
      <c r="C3001" s="68"/>
      <c r="D3001" s="66" t="s">
        <v>7925</v>
      </c>
      <c r="E3001" s="62">
        <v>5</v>
      </c>
    </row>
    <row r="3002" spans="1:5" ht="14.4" x14ac:dyDescent="0.3">
      <c r="A3002" s="66">
        <v>17007008</v>
      </c>
      <c r="B3002" s="61" t="s">
        <v>1564</v>
      </c>
      <c r="C3002" s="68"/>
      <c r="D3002" s="66" t="s">
        <v>7925</v>
      </c>
      <c r="E3002" s="62">
        <v>5</v>
      </c>
    </row>
    <row r="3003" spans="1:5" ht="14.4" x14ac:dyDescent="0.3">
      <c r="A3003" s="66">
        <v>17007009</v>
      </c>
      <c r="B3003" s="61" t="s">
        <v>1565</v>
      </c>
      <c r="C3003" s="68"/>
      <c r="D3003" s="66" t="s">
        <v>7925</v>
      </c>
      <c r="E3003" s="62">
        <v>5</v>
      </c>
    </row>
    <row r="3004" spans="1:5" ht="14.4" x14ac:dyDescent="0.3">
      <c r="A3004" s="66">
        <v>17007999</v>
      </c>
      <c r="B3004" s="61" t="s">
        <v>5770</v>
      </c>
      <c r="C3004" s="68"/>
      <c r="D3004" s="66" t="s">
        <v>7925</v>
      </c>
      <c r="E3004" s="62">
        <v>5</v>
      </c>
    </row>
    <row r="3005" spans="1:5" ht="14.4" x14ac:dyDescent="0.3">
      <c r="A3005" s="66">
        <v>17008001</v>
      </c>
      <c r="B3005" s="61" t="s">
        <v>1566</v>
      </c>
      <c r="C3005" s="68"/>
      <c r="D3005" s="66" t="s">
        <v>7925</v>
      </c>
      <c r="E3005" s="62">
        <v>5</v>
      </c>
    </row>
    <row r="3006" spans="1:5" ht="14.4" x14ac:dyDescent="0.3">
      <c r="A3006" s="66">
        <v>17008002</v>
      </c>
      <c r="B3006" s="61" t="s">
        <v>1567</v>
      </c>
      <c r="C3006" s="68"/>
      <c r="D3006" s="66" t="s">
        <v>7925</v>
      </c>
      <c r="E3006" s="62">
        <v>5</v>
      </c>
    </row>
    <row r="3007" spans="1:5" ht="14.4" x14ac:dyDescent="0.3">
      <c r="A3007" s="66">
        <v>17008003</v>
      </c>
      <c r="B3007" s="61" t="s">
        <v>1568</v>
      </c>
      <c r="C3007" s="68"/>
      <c r="D3007" s="66" t="s">
        <v>7925</v>
      </c>
      <c r="E3007" s="62">
        <v>5</v>
      </c>
    </row>
    <row r="3008" spans="1:5" ht="14.4" x14ac:dyDescent="0.3">
      <c r="A3008" s="66">
        <v>17008004</v>
      </c>
      <c r="B3008" s="61" t="s">
        <v>1569</v>
      </c>
      <c r="C3008" s="68"/>
      <c r="D3008" s="66" t="s">
        <v>7925</v>
      </c>
      <c r="E3008" s="62">
        <v>5</v>
      </c>
    </row>
    <row r="3009" spans="1:5" ht="14.4" x14ac:dyDescent="0.3">
      <c r="A3009" s="66">
        <v>17008005</v>
      </c>
      <c r="B3009" s="61" t="s">
        <v>1570</v>
      </c>
      <c r="C3009" s="68"/>
      <c r="D3009" s="66" t="s">
        <v>7925</v>
      </c>
      <c r="E3009" s="62">
        <v>5</v>
      </c>
    </row>
    <row r="3010" spans="1:5" ht="14.4" x14ac:dyDescent="0.3">
      <c r="A3010" s="66">
        <v>17008006</v>
      </c>
      <c r="B3010" s="61" t="s">
        <v>1571</v>
      </c>
      <c r="C3010" s="68"/>
      <c r="D3010" s="66" t="s">
        <v>7925</v>
      </c>
      <c r="E3010" s="62">
        <v>5</v>
      </c>
    </row>
    <row r="3011" spans="1:5" ht="14.4" x14ac:dyDescent="0.3">
      <c r="A3011" s="66">
        <v>17008007</v>
      </c>
      <c r="B3011" s="61" t="s">
        <v>1572</v>
      </c>
      <c r="C3011" s="68"/>
      <c r="D3011" s="66" t="s">
        <v>7925</v>
      </c>
      <c r="E3011" s="62">
        <v>5</v>
      </c>
    </row>
    <row r="3012" spans="1:5" ht="14.4" x14ac:dyDescent="0.3">
      <c r="A3012" s="66">
        <v>17008008</v>
      </c>
      <c r="B3012" s="61" t="s">
        <v>1573</v>
      </c>
      <c r="C3012" s="68"/>
      <c r="D3012" s="66" t="s">
        <v>7925</v>
      </c>
      <c r="E3012" s="62">
        <v>5</v>
      </c>
    </row>
    <row r="3013" spans="1:5" ht="14.4" x14ac:dyDescent="0.3">
      <c r="A3013" s="66">
        <v>17008009</v>
      </c>
      <c r="B3013" s="61" t="s">
        <v>1574</v>
      </c>
      <c r="C3013" s="68"/>
      <c r="D3013" s="66" t="s">
        <v>7925</v>
      </c>
      <c r="E3013" s="62">
        <v>5</v>
      </c>
    </row>
    <row r="3014" spans="1:5" ht="14.4" x14ac:dyDescent="0.3">
      <c r="A3014" s="66">
        <v>17008999</v>
      </c>
      <c r="B3014" s="61" t="s">
        <v>1575</v>
      </c>
      <c r="C3014" s="68"/>
      <c r="D3014" s="66" t="s">
        <v>7925</v>
      </c>
      <c r="E3014" s="62">
        <v>5</v>
      </c>
    </row>
    <row r="3015" spans="1:5" ht="14.4" x14ac:dyDescent="0.3">
      <c r="A3015" s="66">
        <v>17009001</v>
      </c>
      <c r="B3015" s="61" t="s">
        <v>1576</v>
      </c>
      <c r="C3015" s="68"/>
      <c r="D3015" s="66" t="s">
        <v>7925</v>
      </c>
      <c r="E3015" s="62">
        <v>5</v>
      </c>
    </row>
    <row r="3016" spans="1:5" ht="14.4" x14ac:dyDescent="0.3">
      <c r="A3016" s="66">
        <v>17009002</v>
      </c>
      <c r="B3016" s="61" t="s">
        <v>1577</v>
      </c>
      <c r="C3016" s="68"/>
      <c r="D3016" s="66" t="s">
        <v>7925</v>
      </c>
      <c r="E3016" s="62">
        <v>5</v>
      </c>
    </row>
    <row r="3017" spans="1:5" ht="14.4" x14ac:dyDescent="0.3">
      <c r="A3017" s="66">
        <v>17009003</v>
      </c>
      <c r="B3017" s="61" t="s">
        <v>1578</v>
      </c>
      <c r="C3017" s="62"/>
      <c r="D3017" s="66" t="s">
        <v>7925</v>
      </c>
      <c r="E3017" s="62">
        <v>5</v>
      </c>
    </row>
    <row r="3018" spans="1:5" ht="14.4" x14ac:dyDescent="0.3">
      <c r="A3018" s="66">
        <v>17009999</v>
      </c>
      <c r="B3018" s="61" t="s">
        <v>5771</v>
      </c>
      <c r="C3018" s="68"/>
      <c r="D3018" s="66" t="s">
        <v>7925</v>
      </c>
      <c r="E3018" s="62">
        <v>5</v>
      </c>
    </row>
    <row r="3019" spans="1:5" ht="14.4" x14ac:dyDescent="0.3">
      <c r="A3019" s="66">
        <v>17010001</v>
      </c>
      <c r="B3019" s="61" t="s">
        <v>1579</v>
      </c>
      <c r="C3019" s="68"/>
      <c r="D3019" s="66" t="s">
        <v>7925</v>
      </c>
      <c r="E3019" s="62">
        <v>5</v>
      </c>
    </row>
    <row r="3020" spans="1:5" ht="14.4" x14ac:dyDescent="0.3">
      <c r="A3020" s="66">
        <v>17010002</v>
      </c>
      <c r="B3020" s="61" t="s">
        <v>1580</v>
      </c>
      <c r="C3020" s="68"/>
      <c r="D3020" s="66" t="s">
        <v>7925</v>
      </c>
      <c r="E3020" s="62">
        <v>5</v>
      </c>
    </row>
    <row r="3021" spans="1:5" ht="14.4" x14ac:dyDescent="0.3">
      <c r="A3021" s="66">
        <v>17010061</v>
      </c>
      <c r="B3021" s="61" t="s">
        <v>1581</v>
      </c>
      <c r="C3021" s="68"/>
      <c r="D3021" s="66" t="s">
        <v>7925</v>
      </c>
      <c r="E3021" s="62">
        <v>5</v>
      </c>
    </row>
    <row r="3022" spans="1:5" ht="14.4" x14ac:dyDescent="0.3">
      <c r="A3022" s="66">
        <v>17010062</v>
      </c>
      <c r="B3022" s="61" t="s">
        <v>1582</v>
      </c>
      <c r="C3022" s="68"/>
      <c r="D3022" s="66" t="s">
        <v>7925</v>
      </c>
      <c r="E3022" s="62">
        <v>5</v>
      </c>
    </row>
    <row r="3023" spans="1:5" ht="14.4" x14ac:dyDescent="0.3">
      <c r="A3023" s="66">
        <v>17010063</v>
      </c>
      <c r="B3023" s="61" t="s">
        <v>315</v>
      </c>
      <c r="C3023" s="68"/>
      <c r="D3023" s="66" t="s">
        <v>7925</v>
      </c>
      <c r="E3023" s="62">
        <v>5</v>
      </c>
    </row>
    <row r="3024" spans="1:5" ht="14.4" x14ac:dyDescent="0.3">
      <c r="A3024" s="66">
        <v>17010999</v>
      </c>
      <c r="B3024" s="61" t="s">
        <v>5772</v>
      </c>
      <c r="C3024" s="68"/>
      <c r="D3024" s="66" t="s">
        <v>7925</v>
      </c>
      <c r="E3024" s="62">
        <v>5</v>
      </c>
    </row>
    <row r="3025" spans="1:5" ht="14.4" x14ac:dyDescent="0.3">
      <c r="A3025" s="66">
        <v>17011001</v>
      </c>
      <c r="B3025" s="61" t="s">
        <v>1583</v>
      </c>
      <c r="C3025" s="68"/>
      <c r="D3025" s="66" t="s">
        <v>7925</v>
      </c>
      <c r="E3025" s="62">
        <v>5</v>
      </c>
    </row>
    <row r="3026" spans="1:5" ht="14.4" x14ac:dyDescent="0.3">
      <c r="A3026" s="66">
        <v>17011002</v>
      </c>
      <c r="B3026" s="61" t="s">
        <v>1584</v>
      </c>
      <c r="C3026" s="68"/>
      <c r="D3026" s="66" t="s">
        <v>7925</v>
      </c>
      <c r="E3026" s="62">
        <v>5</v>
      </c>
    </row>
    <row r="3027" spans="1:5" ht="14.4" x14ac:dyDescent="0.3">
      <c r="A3027" s="66">
        <v>17011021</v>
      </c>
      <c r="B3027" s="61" t="s">
        <v>1585</v>
      </c>
      <c r="C3027" s="68"/>
      <c r="D3027" s="66" t="s">
        <v>7925</v>
      </c>
      <c r="E3027" s="62">
        <v>5</v>
      </c>
    </row>
    <row r="3028" spans="1:5" ht="14.4" x14ac:dyDescent="0.3">
      <c r="A3028" s="66">
        <v>17011022</v>
      </c>
      <c r="B3028" s="61" t="s">
        <v>1586</v>
      </c>
      <c r="C3028" s="68"/>
      <c r="D3028" s="66" t="s">
        <v>7925</v>
      </c>
      <c r="E3028" s="62">
        <v>5</v>
      </c>
    </row>
    <row r="3029" spans="1:5" ht="14.4" x14ac:dyDescent="0.3">
      <c r="A3029" s="66">
        <v>17011023</v>
      </c>
      <c r="B3029" s="61" t="s">
        <v>1587</v>
      </c>
      <c r="C3029" s="68"/>
      <c r="D3029" s="66" t="s">
        <v>7925</v>
      </c>
      <c r="E3029" s="62">
        <v>5</v>
      </c>
    </row>
    <row r="3030" spans="1:5" ht="14.4" x14ac:dyDescent="0.3">
      <c r="A3030" s="66">
        <v>17011024</v>
      </c>
      <c r="B3030" s="61" t="s">
        <v>1588</v>
      </c>
      <c r="C3030" s="68"/>
      <c r="D3030" s="66" t="s">
        <v>7925</v>
      </c>
      <c r="E3030" s="62">
        <v>5</v>
      </c>
    </row>
    <row r="3031" spans="1:5" ht="14.4" x14ac:dyDescent="0.3">
      <c r="A3031" s="66">
        <v>17011025</v>
      </c>
      <c r="B3031" s="61" t="s">
        <v>1589</v>
      </c>
      <c r="C3031" s="68"/>
      <c r="D3031" s="66" t="s">
        <v>7925</v>
      </c>
      <c r="E3031" s="62">
        <v>5</v>
      </c>
    </row>
    <row r="3032" spans="1:5" ht="14.4" x14ac:dyDescent="0.3">
      <c r="A3032" s="66">
        <v>17011026</v>
      </c>
      <c r="B3032" s="61" t="s">
        <v>1590</v>
      </c>
      <c r="C3032" s="68"/>
      <c r="D3032" s="66" t="s">
        <v>7925</v>
      </c>
      <c r="E3032" s="62">
        <v>5</v>
      </c>
    </row>
    <row r="3033" spans="1:5" ht="14.4" x14ac:dyDescent="0.3">
      <c r="A3033" s="66">
        <v>17011027</v>
      </c>
      <c r="B3033" s="61" t="s">
        <v>1591</v>
      </c>
      <c r="C3033" s="68"/>
      <c r="D3033" s="66" t="s">
        <v>7925</v>
      </c>
      <c r="E3033" s="62">
        <v>5</v>
      </c>
    </row>
    <row r="3034" spans="1:5" ht="14.4" x14ac:dyDescent="0.3">
      <c r="A3034" s="66">
        <v>17011028</v>
      </c>
      <c r="B3034" s="61" t="s">
        <v>1592</v>
      </c>
      <c r="C3034" s="68"/>
      <c r="D3034" s="63" t="s">
        <v>7925</v>
      </c>
      <c r="E3034" s="62">
        <v>5</v>
      </c>
    </row>
    <row r="3035" spans="1:5" ht="14.4" x14ac:dyDescent="0.3">
      <c r="A3035" s="66">
        <v>17011029</v>
      </c>
      <c r="B3035" s="61" t="s">
        <v>1593</v>
      </c>
      <c r="C3035" s="68"/>
      <c r="D3035" s="63" t="s">
        <v>7925</v>
      </c>
      <c r="E3035" s="62">
        <v>5</v>
      </c>
    </row>
    <row r="3036" spans="1:5" ht="14.4" x14ac:dyDescent="0.3">
      <c r="A3036" s="66">
        <v>17011030</v>
      </c>
      <c r="B3036" s="61" t="s">
        <v>1594</v>
      </c>
      <c r="C3036" s="68"/>
      <c r="D3036" s="63" t="s">
        <v>7925</v>
      </c>
      <c r="E3036" s="62">
        <v>5</v>
      </c>
    </row>
    <row r="3037" spans="1:5" ht="14.4" x14ac:dyDescent="0.3">
      <c r="A3037" s="66">
        <v>17011031</v>
      </c>
      <c r="B3037" s="61" t="s">
        <v>1595</v>
      </c>
      <c r="C3037" s="68"/>
      <c r="D3037" s="63" t="s">
        <v>7925</v>
      </c>
      <c r="E3037" s="62">
        <v>5</v>
      </c>
    </row>
    <row r="3038" spans="1:5" ht="14.4" x14ac:dyDescent="0.3">
      <c r="A3038" s="66">
        <v>17011032</v>
      </c>
      <c r="B3038" s="61" t="s">
        <v>1596</v>
      </c>
      <c r="C3038" s="68"/>
      <c r="D3038" s="63" t="s">
        <v>7925</v>
      </c>
      <c r="E3038" s="62">
        <v>5</v>
      </c>
    </row>
    <row r="3039" spans="1:5" ht="14.4" x14ac:dyDescent="0.3">
      <c r="A3039" s="66">
        <v>17011033</v>
      </c>
      <c r="B3039" s="61" t="s">
        <v>1597</v>
      </c>
      <c r="C3039" s="68"/>
      <c r="D3039" s="63" t="s">
        <v>7925</v>
      </c>
      <c r="E3039" s="62">
        <v>5</v>
      </c>
    </row>
    <row r="3040" spans="1:5" ht="14.4" x14ac:dyDescent="0.3">
      <c r="A3040" s="66">
        <v>17011034</v>
      </c>
      <c r="B3040" s="61" t="s">
        <v>1598</v>
      </c>
      <c r="C3040" s="68"/>
      <c r="D3040" s="63" t="s">
        <v>7925</v>
      </c>
      <c r="E3040" s="62">
        <v>5</v>
      </c>
    </row>
    <row r="3041" spans="1:5" ht="14.4" x14ac:dyDescent="0.3">
      <c r="A3041" s="66">
        <v>17011035</v>
      </c>
      <c r="B3041" s="61" t="s">
        <v>1599</v>
      </c>
      <c r="C3041" s="68"/>
      <c r="D3041" s="63" t="s">
        <v>7925</v>
      </c>
      <c r="E3041" s="62">
        <v>5</v>
      </c>
    </row>
    <row r="3042" spans="1:5" ht="14.4" x14ac:dyDescent="0.3">
      <c r="A3042" s="66">
        <v>17011036</v>
      </c>
      <c r="B3042" s="61" t="s">
        <v>1600</v>
      </c>
      <c r="C3042" s="68"/>
      <c r="D3042" s="63" t="s">
        <v>7925</v>
      </c>
      <c r="E3042" s="62">
        <v>5</v>
      </c>
    </row>
    <row r="3043" spans="1:5" ht="14.4" x14ac:dyDescent="0.3">
      <c r="A3043" s="66">
        <v>17011037</v>
      </c>
      <c r="B3043" s="61" t="s">
        <v>316</v>
      </c>
      <c r="C3043" s="68"/>
      <c r="D3043" s="63" t="s">
        <v>7925</v>
      </c>
      <c r="E3043" s="62">
        <v>5</v>
      </c>
    </row>
    <row r="3044" spans="1:5" ht="14.4" x14ac:dyDescent="0.3">
      <c r="A3044" s="66">
        <v>17011038</v>
      </c>
      <c r="B3044" s="61" t="s">
        <v>1601</v>
      </c>
      <c r="C3044" s="68"/>
      <c r="D3044" s="63" t="s">
        <v>7925</v>
      </c>
      <c r="E3044" s="62">
        <v>5</v>
      </c>
    </row>
    <row r="3045" spans="1:5" ht="14.4" x14ac:dyDescent="0.3">
      <c r="A3045" s="66">
        <v>17011039</v>
      </c>
      <c r="B3045" s="61" t="s">
        <v>1602</v>
      </c>
      <c r="C3045" s="68"/>
      <c r="D3045" s="63" t="s">
        <v>7925</v>
      </c>
      <c r="E3045" s="62">
        <v>5</v>
      </c>
    </row>
    <row r="3046" spans="1:5" ht="14.4" x14ac:dyDescent="0.3">
      <c r="A3046" s="66">
        <v>17011999</v>
      </c>
      <c r="B3046" s="61" t="s">
        <v>1603</v>
      </c>
      <c r="C3046" s="68"/>
      <c r="D3046" s="63" t="s">
        <v>7925</v>
      </c>
      <c r="E3046" s="62">
        <v>5</v>
      </c>
    </row>
    <row r="3047" spans="1:5" ht="14.4" x14ac:dyDescent="0.3">
      <c r="A3047" s="66">
        <v>17012001</v>
      </c>
      <c r="B3047" s="61" t="s">
        <v>1655</v>
      </c>
      <c r="C3047" s="68"/>
      <c r="D3047" s="63" t="s">
        <v>7925</v>
      </c>
      <c r="E3047" s="62">
        <v>5</v>
      </c>
    </row>
    <row r="3048" spans="1:5" ht="14.4" x14ac:dyDescent="0.3">
      <c r="A3048" s="66">
        <v>17012002</v>
      </c>
      <c r="B3048" s="61" t="s">
        <v>1656</v>
      </c>
      <c r="C3048" s="68"/>
      <c r="D3048" s="63" t="s">
        <v>7925</v>
      </c>
      <c r="E3048" s="62">
        <v>5</v>
      </c>
    </row>
    <row r="3049" spans="1:5" ht="14.4" x14ac:dyDescent="0.3">
      <c r="A3049" s="66">
        <v>17012003</v>
      </c>
      <c r="B3049" s="61" t="s">
        <v>1657</v>
      </c>
      <c r="C3049" s="68"/>
      <c r="D3049" s="63" t="s">
        <v>7925</v>
      </c>
      <c r="E3049" s="62">
        <v>5</v>
      </c>
    </row>
    <row r="3050" spans="1:5" ht="14.4" x14ac:dyDescent="0.3">
      <c r="A3050" s="66">
        <v>17012004</v>
      </c>
      <c r="B3050" s="61" t="s">
        <v>1658</v>
      </c>
      <c r="C3050" s="68"/>
      <c r="D3050" s="63" t="s">
        <v>7925</v>
      </c>
      <c r="E3050" s="62">
        <v>5</v>
      </c>
    </row>
    <row r="3051" spans="1:5" ht="14.4" x14ac:dyDescent="0.3">
      <c r="A3051" s="66">
        <v>17012005</v>
      </c>
      <c r="B3051" s="61" t="s">
        <v>1659</v>
      </c>
      <c r="C3051" s="68"/>
      <c r="D3051" s="63" t="s">
        <v>7925</v>
      </c>
      <c r="E3051" s="62">
        <v>5</v>
      </c>
    </row>
    <row r="3052" spans="1:5" ht="14.4" x14ac:dyDescent="0.3">
      <c r="A3052" s="66">
        <v>17012006</v>
      </c>
      <c r="B3052" s="61" t="s">
        <v>1660</v>
      </c>
      <c r="C3052" s="68"/>
      <c r="D3052" s="63" t="s">
        <v>7925</v>
      </c>
      <c r="E3052" s="62">
        <v>5</v>
      </c>
    </row>
    <row r="3053" spans="1:5" ht="14.4" x14ac:dyDescent="0.3">
      <c r="A3053" s="66">
        <v>17012007</v>
      </c>
      <c r="B3053" s="61" t="s">
        <v>1661</v>
      </c>
      <c r="C3053" s="68"/>
      <c r="D3053" s="63" t="s">
        <v>7925</v>
      </c>
      <c r="E3053" s="62">
        <v>5</v>
      </c>
    </row>
    <row r="3054" spans="1:5" ht="14.4" x14ac:dyDescent="0.3">
      <c r="A3054" s="66">
        <v>17012008</v>
      </c>
      <c r="B3054" s="61" t="s">
        <v>1662</v>
      </c>
      <c r="C3054" s="68"/>
      <c r="D3054" s="63" t="s">
        <v>7925</v>
      </c>
      <c r="E3054" s="62">
        <v>5</v>
      </c>
    </row>
    <row r="3055" spans="1:5" ht="14.4" x14ac:dyDescent="0.3">
      <c r="A3055" s="66">
        <v>17012009</v>
      </c>
      <c r="B3055" s="61" t="s">
        <v>1663</v>
      </c>
      <c r="C3055" s="68"/>
      <c r="D3055" s="63" t="s">
        <v>7925</v>
      </c>
      <c r="E3055" s="62">
        <v>5</v>
      </c>
    </row>
    <row r="3056" spans="1:5" ht="14.4" x14ac:dyDescent="0.3">
      <c r="A3056" s="66">
        <v>17012010</v>
      </c>
      <c r="B3056" s="61" t="s">
        <v>1664</v>
      </c>
      <c r="C3056" s="68"/>
      <c r="D3056" s="63" t="s">
        <v>7925</v>
      </c>
      <c r="E3056" s="62">
        <v>5</v>
      </c>
    </row>
    <row r="3057" spans="1:5" ht="14.4" x14ac:dyDescent="0.3">
      <c r="A3057" s="66">
        <v>17012011</v>
      </c>
      <c r="B3057" s="61" t="s">
        <v>5773</v>
      </c>
      <c r="C3057" s="68"/>
      <c r="D3057" s="63" t="s">
        <v>7925</v>
      </c>
      <c r="E3057" s="62">
        <v>5</v>
      </c>
    </row>
    <row r="3058" spans="1:5" ht="14.4" x14ac:dyDescent="0.3">
      <c r="A3058" s="66">
        <v>17012012</v>
      </c>
      <c r="B3058" s="61" t="s">
        <v>1665</v>
      </c>
      <c r="C3058" s="68"/>
      <c r="D3058" s="63" t="s">
        <v>7925</v>
      </c>
      <c r="E3058" s="62">
        <v>5</v>
      </c>
    </row>
    <row r="3059" spans="1:5" ht="14.4" x14ac:dyDescent="0.3">
      <c r="A3059" s="66">
        <v>17012999</v>
      </c>
      <c r="B3059" s="61" t="s">
        <v>5774</v>
      </c>
      <c r="C3059" s="68"/>
      <c r="D3059" s="66" t="s">
        <v>7925</v>
      </c>
      <c r="E3059" s="62">
        <v>5</v>
      </c>
    </row>
    <row r="3060" spans="1:5" ht="14.4" x14ac:dyDescent="0.3">
      <c r="A3060" s="66">
        <v>17013001</v>
      </c>
      <c r="B3060" s="61" t="s">
        <v>1666</v>
      </c>
      <c r="C3060" s="68"/>
      <c r="D3060" s="66" t="s">
        <v>7925</v>
      </c>
      <c r="E3060" s="62">
        <v>5</v>
      </c>
    </row>
    <row r="3061" spans="1:5" ht="14.4" x14ac:dyDescent="0.3">
      <c r="A3061" s="66">
        <v>17013002</v>
      </c>
      <c r="B3061" s="61" t="s">
        <v>1667</v>
      </c>
      <c r="C3061" s="68"/>
      <c r="D3061" s="66" t="s">
        <v>7925</v>
      </c>
      <c r="E3061" s="62">
        <v>5</v>
      </c>
    </row>
    <row r="3062" spans="1:5" ht="14.4" x14ac:dyDescent="0.3">
      <c r="A3062" s="66">
        <v>17013003</v>
      </c>
      <c r="B3062" s="61" t="s">
        <v>1668</v>
      </c>
      <c r="C3062" s="68"/>
      <c r="D3062" s="66" t="s">
        <v>7925</v>
      </c>
      <c r="E3062" s="62">
        <v>5</v>
      </c>
    </row>
    <row r="3063" spans="1:5" ht="14.4" x14ac:dyDescent="0.3">
      <c r="A3063" s="66">
        <v>17013004</v>
      </c>
      <c r="B3063" s="61" t="s">
        <v>1669</v>
      </c>
      <c r="C3063" s="68"/>
      <c r="D3063" s="66" t="s">
        <v>7925</v>
      </c>
      <c r="E3063" s="62">
        <v>5</v>
      </c>
    </row>
    <row r="3064" spans="1:5" ht="14.4" x14ac:dyDescent="0.3">
      <c r="A3064" s="66">
        <v>17013005</v>
      </c>
      <c r="B3064" s="61" t="s">
        <v>1670</v>
      </c>
      <c r="C3064" s="68"/>
      <c r="D3064" s="66" t="s">
        <v>7925</v>
      </c>
      <c r="E3064" s="62">
        <v>5</v>
      </c>
    </row>
    <row r="3065" spans="1:5" ht="14.4" x14ac:dyDescent="0.3">
      <c r="A3065" s="66">
        <v>17013006</v>
      </c>
      <c r="B3065" s="61" t="s">
        <v>1671</v>
      </c>
      <c r="C3065" s="68"/>
      <c r="D3065" s="66" t="s">
        <v>7925</v>
      </c>
      <c r="E3065" s="62">
        <v>5</v>
      </c>
    </row>
    <row r="3066" spans="1:5" ht="14.4" x14ac:dyDescent="0.3">
      <c r="A3066" s="66">
        <v>17013999</v>
      </c>
      <c r="B3066" s="61" t="s">
        <v>5775</v>
      </c>
      <c r="C3066" s="68"/>
      <c r="D3066" s="66" t="s">
        <v>7925</v>
      </c>
      <c r="E3066" s="62">
        <v>5</v>
      </c>
    </row>
    <row r="3067" spans="1:5" ht="14.4" x14ac:dyDescent="0.3">
      <c r="A3067" s="66">
        <v>17014001</v>
      </c>
      <c r="B3067" s="61" t="s">
        <v>1604</v>
      </c>
      <c r="C3067" s="68"/>
      <c r="D3067" s="66">
        <v>10</v>
      </c>
      <c r="E3067" s="62">
        <v>5</v>
      </c>
    </row>
    <row r="3068" spans="1:5" ht="14.4" x14ac:dyDescent="0.3">
      <c r="A3068" s="66">
        <v>17014002</v>
      </c>
      <c r="B3068" s="61" t="s">
        <v>1605</v>
      </c>
      <c r="C3068" s="68"/>
      <c r="D3068" s="66">
        <v>10</v>
      </c>
      <c r="E3068" s="62">
        <v>5</v>
      </c>
    </row>
    <row r="3069" spans="1:5" ht="14.4" x14ac:dyDescent="0.3">
      <c r="A3069" s="66">
        <v>17014003</v>
      </c>
      <c r="B3069" s="61" t="s">
        <v>1606</v>
      </c>
      <c r="C3069" s="68"/>
      <c r="D3069" s="66">
        <v>10</v>
      </c>
      <c r="E3069" s="62">
        <v>5</v>
      </c>
    </row>
    <row r="3070" spans="1:5" ht="14.4" x14ac:dyDescent="0.3">
      <c r="A3070" s="66">
        <v>17014004</v>
      </c>
      <c r="B3070" s="61" t="s">
        <v>1607</v>
      </c>
      <c r="C3070" s="68"/>
      <c r="D3070" s="66">
        <v>10</v>
      </c>
      <c r="E3070" s="62">
        <v>5</v>
      </c>
    </row>
    <row r="3071" spans="1:5" ht="14.4" x14ac:dyDescent="0.3">
      <c r="A3071" s="66">
        <v>17014005</v>
      </c>
      <c r="B3071" s="61" t="s">
        <v>1608</v>
      </c>
      <c r="C3071" s="68"/>
      <c r="D3071" s="66">
        <v>10</v>
      </c>
      <c r="E3071" s="62">
        <v>5</v>
      </c>
    </row>
    <row r="3072" spans="1:5" ht="14.4" x14ac:dyDescent="0.3">
      <c r="A3072" s="66">
        <v>17014006</v>
      </c>
      <c r="B3072" s="61" t="s">
        <v>1609</v>
      </c>
      <c r="C3072" s="68"/>
      <c r="D3072" s="66">
        <v>10</v>
      </c>
      <c r="E3072" s="62">
        <v>5</v>
      </c>
    </row>
    <row r="3073" spans="1:5" ht="14.4" x14ac:dyDescent="0.3">
      <c r="A3073" s="66">
        <v>17014007</v>
      </c>
      <c r="B3073" s="61" t="s">
        <v>1610</v>
      </c>
      <c r="C3073" s="68"/>
      <c r="D3073" s="66">
        <v>10</v>
      </c>
      <c r="E3073" s="62">
        <v>5</v>
      </c>
    </row>
    <row r="3074" spans="1:5" ht="14.4" x14ac:dyDescent="0.3">
      <c r="A3074" s="66">
        <v>17014999</v>
      </c>
      <c r="B3074" s="61" t="s">
        <v>1611</v>
      </c>
      <c r="C3074" s="68"/>
      <c r="D3074" s="66">
        <v>10</v>
      </c>
      <c r="E3074" s="62">
        <v>5</v>
      </c>
    </row>
    <row r="3075" spans="1:5" ht="14.4" x14ac:dyDescent="0.3">
      <c r="A3075" s="66">
        <v>17015001</v>
      </c>
      <c r="B3075" s="61" t="s">
        <v>1612</v>
      </c>
      <c r="C3075" s="68"/>
      <c r="D3075" s="66">
        <v>10</v>
      </c>
      <c r="E3075" s="62">
        <v>5</v>
      </c>
    </row>
    <row r="3076" spans="1:5" ht="14.4" x14ac:dyDescent="0.3">
      <c r="A3076" s="66">
        <v>17015002</v>
      </c>
      <c r="B3076" s="61" t="s">
        <v>1613</v>
      </c>
      <c r="C3076" s="68"/>
      <c r="D3076" s="66">
        <v>10</v>
      </c>
      <c r="E3076" s="62">
        <v>5</v>
      </c>
    </row>
    <row r="3077" spans="1:5" ht="14.4" x14ac:dyDescent="0.3">
      <c r="A3077" s="66">
        <v>17015003</v>
      </c>
      <c r="B3077" s="61" t="s">
        <v>1614</v>
      </c>
      <c r="C3077" s="68"/>
      <c r="D3077" s="66">
        <v>10</v>
      </c>
      <c r="E3077" s="62">
        <v>5</v>
      </c>
    </row>
    <row r="3078" spans="1:5" ht="14.4" x14ac:dyDescent="0.3">
      <c r="A3078" s="66">
        <v>17015999</v>
      </c>
      <c r="B3078" s="61" t="s">
        <v>1615</v>
      </c>
      <c r="C3078" s="68"/>
      <c r="D3078" s="66">
        <v>10</v>
      </c>
      <c r="E3078" s="62">
        <v>5</v>
      </c>
    </row>
    <row r="3079" spans="1:5" ht="14.4" x14ac:dyDescent="0.3">
      <c r="A3079" s="66">
        <v>17016001</v>
      </c>
      <c r="B3079" s="61" t="s">
        <v>1616</v>
      </c>
      <c r="C3079" s="68"/>
      <c r="D3079" s="66">
        <v>10</v>
      </c>
      <c r="E3079" s="62">
        <v>5</v>
      </c>
    </row>
    <row r="3080" spans="1:5" ht="14.4" x14ac:dyDescent="0.3">
      <c r="A3080" s="66">
        <v>17016002</v>
      </c>
      <c r="B3080" s="61" t="s">
        <v>1617</v>
      </c>
      <c r="C3080" s="68"/>
      <c r="D3080" s="66">
        <v>10</v>
      </c>
      <c r="E3080" s="62">
        <v>5</v>
      </c>
    </row>
    <row r="3081" spans="1:5" ht="14.4" x14ac:dyDescent="0.3">
      <c r="A3081" s="66">
        <v>17016003</v>
      </c>
      <c r="B3081" s="61" t="s">
        <v>1618</v>
      </c>
      <c r="C3081" s="68"/>
      <c r="D3081" s="66">
        <v>10</v>
      </c>
      <c r="E3081" s="62">
        <v>5</v>
      </c>
    </row>
    <row r="3082" spans="1:5" ht="14.4" x14ac:dyDescent="0.3">
      <c r="A3082" s="66">
        <v>17016004</v>
      </c>
      <c r="B3082" s="61" t="s">
        <v>1619</v>
      </c>
      <c r="C3082" s="68"/>
      <c r="D3082" s="66">
        <v>10</v>
      </c>
      <c r="E3082" s="62">
        <v>5</v>
      </c>
    </row>
    <row r="3083" spans="1:5" ht="14.4" x14ac:dyDescent="0.3">
      <c r="A3083" s="66">
        <v>17016005</v>
      </c>
      <c r="B3083" s="61" t="s">
        <v>1620</v>
      </c>
      <c r="C3083" s="68"/>
      <c r="D3083" s="66">
        <v>10</v>
      </c>
      <c r="E3083" s="62">
        <v>5</v>
      </c>
    </row>
    <row r="3084" spans="1:5" ht="14.4" x14ac:dyDescent="0.3">
      <c r="A3084" s="66">
        <v>17016006</v>
      </c>
      <c r="B3084" s="61" t="s">
        <v>1621</v>
      </c>
      <c r="C3084" s="68"/>
      <c r="D3084" s="66">
        <v>10</v>
      </c>
      <c r="E3084" s="62">
        <v>5</v>
      </c>
    </row>
    <row r="3085" spans="1:5" ht="14.4" x14ac:dyDescent="0.3">
      <c r="A3085" s="66">
        <v>17016007</v>
      </c>
      <c r="B3085" s="61" t="s">
        <v>1622</v>
      </c>
      <c r="C3085" s="68"/>
      <c r="D3085" s="66">
        <v>10</v>
      </c>
      <c r="E3085" s="62">
        <v>5</v>
      </c>
    </row>
    <row r="3086" spans="1:5" ht="14.4" x14ac:dyDescent="0.3">
      <c r="A3086" s="66">
        <v>17016008</v>
      </c>
      <c r="B3086" s="61" t="s">
        <v>1623</v>
      </c>
      <c r="C3086" s="68"/>
      <c r="D3086" s="66">
        <v>10</v>
      </c>
      <c r="E3086" s="62">
        <v>5</v>
      </c>
    </row>
    <row r="3087" spans="1:5" ht="14.4" x14ac:dyDescent="0.3">
      <c r="A3087" s="66">
        <v>17016999</v>
      </c>
      <c r="B3087" s="61" t="s">
        <v>1624</v>
      </c>
      <c r="C3087" s="68"/>
      <c r="D3087" s="66">
        <v>10</v>
      </c>
      <c r="E3087" s="62">
        <v>5</v>
      </c>
    </row>
    <row r="3088" spans="1:5" ht="14.4" x14ac:dyDescent="0.3">
      <c r="A3088" s="66">
        <v>17017001</v>
      </c>
      <c r="B3088" s="61" t="s">
        <v>1625</v>
      </c>
      <c r="C3088" s="68"/>
      <c r="D3088" s="66">
        <v>10</v>
      </c>
      <c r="E3088" s="62">
        <v>5</v>
      </c>
    </row>
    <row r="3089" spans="1:5" ht="14.4" x14ac:dyDescent="0.3">
      <c r="A3089" s="66">
        <v>17017002</v>
      </c>
      <c r="B3089" s="61" t="s">
        <v>1626</v>
      </c>
      <c r="C3089" s="68"/>
      <c r="D3089" s="66">
        <v>10</v>
      </c>
      <c r="E3089" s="62">
        <v>5</v>
      </c>
    </row>
    <row r="3090" spans="1:5" ht="14.4" x14ac:dyDescent="0.3">
      <c r="A3090" s="66">
        <v>17017003</v>
      </c>
      <c r="B3090" s="61" t="s">
        <v>1627</v>
      </c>
      <c r="C3090" s="68"/>
      <c r="D3090" s="66">
        <v>10</v>
      </c>
      <c r="E3090" s="62">
        <v>5</v>
      </c>
    </row>
    <row r="3091" spans="1:5" ht="14.4" x14ac:dyDescent="0.3">
      <c r="A3091" s="66">
        <v>17017004</v>
      </c>
      <c r="B3091" s="61" t="s">
        <v>1628</v>
      </c>
      <c r="C3091" s="68"/>
      <c r="D3091" s="66">
        <v>10</v>
      </c>
      <c r="E3091" s="62">
        <v>5</v>
      </c>
    </row>
    <row r="3092" spans="1:5" ht="14.4" x14ac:dyDescent="0.3">
      <c r="A3092" s="66">
        <v>17017005</v>
      </c>
      <c r="B3092" s="61" t="s">
        <v>1629</v>
      </c>
      <c r="C3092" s="68"/>
      <c r="D3092" s="66">
        <v>10</v>
      </c>
      <c r="E3092" s="62">
        <v>5</v>
      </c>
    </row>
    <row r="3093" spans="1:5" ht="14.4" x14ac:dyDescent="0.3">
      <c r="A3093" s="66">
        <v>17017006</v>
      </c>
      <c r="B3093" s="61" t="s">
        <v>1630</v>
      </c>
      <c r="C3093" s="68"/>
      <c r="D3093" s="66">
        <v>10</v>
      </c>
      <c r="E3093" s="62">
        <v>5</v>
      </c>
    </row>
    <row r="3094" spans="1:5" ht="14.4" x14ac:dyDescent="0.3">
      <c r="A3094" s="66">
        <v>17017007</v>
      </c>
      <c r="B3094" s="61" t="s">
        <v>1631</v>
      </c>
      <c r="C3094" s="68"/>
      <c r="D3094" s="66">
        <v>10</v>
      </c>
      <c r="E3094" s="62">
        <v>5</v>
      </c>
    </row>
    <row r="3095" spans="1:5" ht="14.4" x14ac:dyDescent="0.3">
      <c r="A3095" s="66">
        <v>17017008</v>
      </c>
      <c r="B3095" s="61" t="s">
        <v>1632</v>
      </c>
      <c r="C3095" s="68"/>
      <c r="D3095" s="66">
        <v>10</v>
      </c>
      <c r="E3095" s="62">
        <v>5</v>
      </c>
    </row>
    <row r="3096" spans="1:5" ht="14.4" x14ac:dyDescent="0.3">
      <c r="A3096" s="66">
        <v>17017009</v>
      </c>
      <c r="B3096" s="61" t="s">
        <v>1633</v>
      </c>
      <c r="C3096" s="68"/>
      <c r="D3096" s="66">
        <v>10</v>
      </c>
      <c r="E3096" s="62">
        <v>5</v>
      </c>
    </row>
    <row r="3097" spans="1:5" ht="14.4" x14ac:dyDescent="0.3">
      <c r="A3097" s="66">
        <v>17017010</v>
      </c>
      <c r="B3097" s="61" t="s">
        <v>1634</v>
      </c>
      <c r="C3097" s="68"/>
      <c r="D3097" s="66">
        <v>10</v>
      </c>
      <c r="E3097" s="62">
        <v>5</v>
      </c>
    </row>
    <row r="3098" spans="1:5" ht="14.4" x14ac:dyDescent="0.3">
      <c r="A3098" s="66">
        <v>17017011</v>
      </c>
      <c r="B3098" s="61" t="s">
        <v>1635</v>
      </c>
      <c r="C3098" s="68"/>
      <c r="D3098" s="66">
        <v>10</v>
      </c>
      <c r="E3098" s="62">
        <v>5</v>
      </c>
    </row>
    <row r="3099" spans="1:5" ht="14.4" x14ac:dyDescent="0.3">
      <c r="A3099" s="66">
        <v>17017012</v>
      </c>
      <c r="B3099" s="61" t="s">
        <v>1636</v>
      </c>
      <c r="C3099" s="68"/>
      <c r="D3099" s="66">
        <v>10</v>
      </c>
      <c r="E3099" s="62">
        <v>5</v>
      </c>
    </row>
    <row r="3100" spans="1:5" ht="14.4" x14ac:dyDescent="0.3">
      <c r="A3100" s="66">
        <v>17017013</v>
      </c>
      <c r="B3100" s="61" t="s">
        <v>1637</v>
      </c>
      <c r="C3100" s="68"/>
      <c r="D3100" s="66">
        <v>10</v>
      </c>
      <c r="E3100" s="62">
        <v>5</v>
      </c>
    </row>
    <row r="3101" spans="1:5" ht="14.4" x14ac:dyDescent="0.3">
      <c r="A3101" s="66">
        <v>17017014</v>
      </c>
      <c r="B3101" s="61" t="s">
        <v>1638</v>
      </c>
      <c r="C3101" s="68"/>
      <c r="D3101" s="66">
        <v>10</v>
      </c>
      <c r="E3101" s="62">
        <v>5</v>
      </c>
    </row>
    <row r="3102" spans="1:5" ht="14.4" x14ac:dyDescent="0.3">
      <c r="A3102" s="66">
        <v>17017015</v>
      </c>
      <c r="B3102" s="61" t="s">
        <v>1639</v>
      </c>
      <c r="C3102" s="68"/>
      <c r="D3102" s="66">
        <v>10</v>
      </c>
      <c r="E3102" s="62">
        <v>5</v>
      </c>
    </row>
    <row r="3103" spans="1:5" ht="14.4" x14ac:dyDescent="0.3">
      <c r="A3103" s="66">
        <v>17017016</v>
      </c>
      <c r="B3103" s="61" t="s">
        <v>1640</v>
      </c>
      <c r="C3103" s="68"/>
      <c r="D3103" s="66">
        <v>10</v>
      </c>
      <c r="E3103" s="62">
        <v>5</v>
      </c>
    </row>
    <row r="3104" spans="1:5" ht="14.4" x14ac:dyDescent="0.3">
      <c r="A3104" s="66">
        <v>17017017</v>
      </c>
      <c r="B3104" s="61" t="s">
        <v>1641</v>
      </c>
      <c r="C3104" s="68"/>
      <c r="D3104" s="66">
        <v>10</v>
      </c>
      <c r="E3104" s="62">
        <v>5</v>
      </c>
    </row>
    <row r="3105" spans="1:5" ht="14.4" x14ac:dyDescent="0.3">
      <c r="A3105" s="66">
        <v>17017018</v>
      </c>
      <c r="B3105" s="61" t="s">
        <v>1642</v>
      </c>
      <c r="C3105" s="62"/>
      <c r="D3105" s="66">
        <v>10</v>
      </c>
      <c r="E3105" s="62">
        <v>5</v>
      </c>
    </row>
    <row r="3106" spans="1:5" ht="14.4" x14ac:dyDescent="0.3">
      <c r="A3106" s="66">
        <v>17017019</v>
      </c>
      <c r="B3106" s="61" t="s">
        <v>1643</v>
      </c>
      <c r="C3106" s="68"/>
      <c r="D3106" s="66">
        <v>10</v>
      </c>
      <c r="E3106" s="62">
        <v>5</v>
      </c>
    </row>
    <row r="3107" spans="1:5" ht="14.4" x14ac:dyDescent="0.3">
      <c r="A3107" s="66">
        <v>17017020</v>
      </c>
      <c r="B3107" s="61" t="s">
        <v>1644</v>
      </c>
      <c r="C3107" s="68"/>
      <c r="D3107" s="66">
        <v>10</v>
      </c>
      <c r="E3107" s="62">
        <v>5</v>
      </c>
    </row>
    <row r="3108" spans="1:5" ht="14.4" x14ac:dyDescent="0.3">
      <c r="A3108" s="66">
        <v>17017021</v>
      </c>
      <c r="B3108" s="61" t="s">
        <v>1645</v>
      </c>
      <c r="C3108" s="68"/>
      <c r="D3108" s="66">
        <v>10</v>
      </c>
      <c r="E3108" s="62">
        <v>5</v>
      </c>
    </row>
    <row r="3109" spans="1:5" ht="14.4" x14ac:dyDescent="0.3">
      <c r="A3109" s="66">
        <v>17017022</v>
      </c>
      <c r="B3109" s="61" t="s">
        <v>1646</v>
      </c>
      <c r="C3109" s="68"/>
      <c r="D3109" s="66">
        <v>10</v>
      </c>
      <c r="E3109" s="62">
        <v>5</v>
      </c>
    </row>
    <row r="3110" spans="1:5" ht="14.4" x14ac:dyDescent="0.3">
      <c r="A3110" s="66">
        <v>17017023</v>
      </c>
      <c r="B3110" s="61" t="s">
        <v>1647</v>
      </c>
      <c r="C3110" s="68"/>
      <c r="D3110" s="66">
        <v>10</v>
      </c>
      <c r="E3110" s="62">
        <v>5</v>
      </c>
    </row>
    <row r="3111" spans="1:5" ht="14.4" x14ac:dyDescent="0.3">
      <c r="A3111" s="66">
        <v>17017999</v>
      </c>
      <c r="B3111" s="61" t="s">
        <v>1648</v>
      </c>
      <c r="C3111" s="68"/>
      <c r="D3111" s="66">
        <v>10</v>
      </c>
      <c r="E3111" s="62">
        <v>5</v>
      </c>
    </row>
    <row r="3112" spans="1:5" ht="14.4" x14ac:dyDescent="0.3">
      <c r="A3112" s="66">
        <v>17018001</v>
      </c>
      <c r="B3112" s="61" t="s">
        <v>1649</v>
      </c>
      <c r="C3112" s="68"/>
      <c r="D3112" s="66">
        <v>10</v>
      </c>
      <c r="E3112" s="62">
        <v>5</v>
      </c>
    </row>
    <row r="3113" spans="1:5" ht="14.4" x14ac:dyDescent="0.3">
      <c r="A3113" s="66">
        <v>17018002</v>
      </c>
      <c r="B3113" s="61" t="s">
        <v>1650</v>
      </c>
      <c r="C3113" s="68"/>
      <c r="D3113" s="66">
        <v>10</v>
      </c>
      <c r="E3113" s="62">
        <v>5</v>
      </c>
    </row>
    <row r="3114" spans="1:5" ht="14.4" x14ac:dyDescent="0.3">
      <c r="A3114" s="66">
        <v>17018003</v>
      </c>
      <c r="B3114" s="61" t="s">
        <v>1651</v>
      </c>
      <c r="C3114" s="68"/>
      <c r="D3114" s="66">
        <v>10</v>
      </c>
      <c r="E3114" s="62">
        <v>5</v>
      </c>
    </row>
    <row r="3115" spans="1:5" ht="14.4" x14ac:dyDescent="0.3">
      <c r="A3115" s="66">
        <v>17018004</v>
      </c>
      <c r="B3115" s="61" t="s">
        <v>1652</v>
      </c>
      <c r="C3115" s="68"/>
      <c r="D3115" s="66">
        <v>10</v>
      </c>
      <c r="E3115" s="62">
        <v>5</v>
      </c>
    </row>
    <row r="3116" spans="1:5" ht="14.4" x14ac:dyDescent="0.3">
      <c r="A3116" s="66">
        <v>17018005</v>
      </c>
      <c r="B3116" s="61" t="s">
        <v>1653</v>
      </c>
      <c r="C3116" s="68"/>
      <c r="D3116" s="66">
        <v>10</v>
      </c>
      <c r="E3116" s="62">
        <v>5</v>
      </c>
    </row>
    <row r="3117" spans="1:5" ht="14.4" x14ac:dyDescent="0.3">
      <c r="A3117" s="66">
        <v>17018006</v>
      </c>
      <c r="B3117" s="61" t="s">
        <v>1654</v>
      </c>
      <c r="C3117" s="68"/>
      <c r="D3117" s="66">
        <v>10</v>
      </c>
      <c r="E3117" s="62">
        <v>5</v>
      </c>
    </row>
    <row r="3118" spans="1:5" ht="14.4" x14ac:dyDescent="0.3">
      <c r="A3118" s="66">
        <v>17018999</v>
      </c>
      <c r="B3118" s="61" t="s">
        <v>5776</v>
      </c>
      <c r="C3118" s="68"/>
      <c r="D3118" s="66">
        <v>10</v>
      </c>
      <c r="E3118" s="62">
        <v>5</v>
      </c>
    </row>
    <row r="3119" spans="1:5" ht="14.4" x14ac:dyDescent="0.3">
      <c r="A3119" s="66">
        <v>17019001</v>
      </c>
      <c r="B3119" s="61" t="s">
        <v>227</v>
      </c>
      <c r="C3119" s="68"/>
      <c r="D3119" s="66">
        <v>10</v>
      </c>
      <c r="E3119" s="62">
        <v>5</v>
      </c>
    </row>
    <row r="3120" spans="1:5" ht="14.4" x14ac:dyDescent="0.3">
      <c r="A3120" s="66">
        <v>17019002</v>
      </c>
      <c r="B3120" s="61" t="s">
        <v>1677</v>
      </c>
      <c r="C3120" s="68"/>
      <c r="D3120" s="66">
        <v>10</v>
      </c>
      <c r="E3120" s="62">
        <v>5</v>
      </c>
    </row>
    <row r="3121" spans="1:5" ht="14.4" x14ac:dyDescent="0.3">
      <c r="A3121" s="66">
        <v>17019003</v>
      </c>
      <c r="B3121" s="61" t="s">
        <v>1678</v>
      </c>
      <c r="C3121" s="68"/>
      <c r="D3121" s="66">
        <v>10</v>
      </c>
      <c r="E3121" s="62">
        <v>5</v>
      </c>
    </row>
    <row r="3122" spans="1:5" ht="14.4" x14ac:dyDescent="0.3">
      <c r="A3122" s="66">
        <v>17019004</v>
      </c>
      <c r="B3122" s="61" t="s">
        <v>1679</v>
      </c>
      <c r="C3122" s="68"/>
      <c r="D3122" s="66">
        <v>10</v>
      </c>
      <c r="E3122" s="62">
        <v>5</v>
      </c>
    </row>
    <row r="3123" spans="1:5" ht="14.4" x14ac:dyDescent="0.3">
      <c r="A3123" s="66">
        <v>17019005</v>
      </c>
      <c r="B3123" s="61" t="s">
        <v>1680</v>
      </c>
      <c r="C3123" s="68"/>
      <c r="D3123" s="66">
        <v>10</v>
      </c>
      <c r="E3123" s="62">
        <v>5</v>
      </c>
    </row>
    <row r="3124" spans="1:5" ht="14.4" x14ac:dyDescent="0.3">
      <c r="A3124" s="66">
        <v>17019999</v>
      </c>
      <c r="B3124" s="61" t="s">
        <v>1681</v>
      </c>
      <c r="C3124" s="68"/>
      <c r="D3124" s="66">
        <v>10</v>
      </c>
      <c r="E3124" s="62">
        <v>5</v>
      </c>
    </row>
    <row r="3125" spans="1:5" ht="14.4" x14ac:dyDescent="0.3">
      <c r="A3125" s="66">
        <v>17020001</v>
      </c>
      <c r="B3125" s="61" t="s">
        <v>228</v>
      </c>
      <c r="C3125" s="68"/>
      <c r="D3125" s="66">
        <v>10</v>
      </c>
      <c r="E3125" s="62">
        <v>5</v>
      </c>
    </row>
    <row r="3126" spans="1:5" ht="14.4" x14ac:dyDescent="0.3">
      <c r="A3126" s="66">
        <v>17020002</v>
      </c>
      <c r="B3126" s="61" t="s">
        <v>1682</v>
      </c>
      <c r="C3126" s="68"/>
      <c r="D3126" s="66">
        <v>10</v>
      </c>
      <c r="E3126" s="62">
        <v>5</v>
      </c>
    </row>
    <row r="3127" spans="1:5" ht="14.4" x14ac:dyDescent="0.3">
      <c r="A3127" s="66">
        <v>17020003</v>
      </c>
      <c r="B3127" s="61" t="s">
        <v>1683</v>
      </c>
      <c r="C3127" s="68"/>
      <c r="D3127" s="66">
        <v>10</v>
      </c>
      <c r="E3127" s="62">
        <v>5</v>
      </c>
    </row>
    <row r="3128" spans="1:5" ht="14.4" x14ac:dyDescent="0.3">
      <c r="A3128" s="66">
        <v>17020004</v>
      </c>
      <c r="B3128" s="61" t="s">
        <v>1684</v>
      </c>
      <c r="C3128" s="68"/>
      <c r="D3128" s="66">
        <v>10</v>
      </c>
      <c r="E3128" s="62">
        <v>5</v>
      </c>
    </row>
    <row r="3129" spans="1:5" ht="14.4" x14ac:dyDescent="0.3">
      <c r="A3129" s="66">
        <v>17020005</v>
      </c>
      <c r="B3129" s="61" t="s">
        <v>1685</v>
      </c>
      <c r="C3129" s="68"/>
      <c r="D3129" s="66">
        <v>10</v>
      </c>
      <c r="E3129" s="62">
        <v>5</v>
      </c>
    </row>
    <row r="3130" spans="1:5" ht="14.4" x14ac:dyDescent="0.3">
      <c r="A3130" s="66">
        <v>17020999</v>
      </c>
      <c r="B3130" s="61" t="s">
        <v>1686</v>
      </c>
      <c r="C3130" s="68"/>
      <c r="D3130" s="66">
        <v>10</v>
      </c>
      <c r="E3130" s="62">
        <v>5</v>
      </c>
    </row>
    <row r="3131" spans="1:5" ht="14.4" x14ac:dyDescent="0.3">
      <c r="A3131" s="66">
        <v>17021001</v>
      </c>
      <c r="B3131" s="61" t="s">
        <v>1687</v>
      </c>
      <c r="C3131" s="68"/>
      <c r="D3131" s="66">
        <v>10</v>
      </c>
      <c r="E3131" s="62">
        <v>5</v>
      </c>
    </row>
    <row r="3132" spans="1:5" ht="14.4" x14ac:dyDescent="0.3">
      <c r="A3132" s="66">
        <v>17021002</v>
      </c>
      <c r="B3132" s="61" t="s">
        <v>1688</v>
      </c>
      <c r="C3132" s="68"/>
      <c r="D3132" s="66">
        <v>10</v>
      </c>
      <c r="E3132" s="62">
        <v>5</v>
      </c>
    </row>
    <row r="3133" spans="1:5" ht="14.4" x14ac:dyDescent="0.3">
      <c r="A3133" s="66">
        <v>17021003</v>
      </c>
      <c r="B3133" s="61" t="s">
        <v>1689</v>
      </c>
      <c r="C3133" s="68"/>
      <c r="D3133" s="66">
        <v>10</v>
      </c>
      <c r="E3133" s="62">
        <v>5</v>
      </c>
    </row>
    <row r="3134" spans="1:5" ht="14.4" x14ac:dyDescent="0.3">
      <c r="A3134" s="66">
        <v>17021004</v>
      </c>
      <c r="B3134" s="61" t="s">
        <v>1690</v>
      </c>
      <c r="C3134" s="68"/>
      <c r="D3134" s="66">
        <v>10</v>
      </c>
      <c r="E3134" s="62">
        <v>5</v>
      </c>
    </row>
    <row r="3135" spans="1:5" ht="14.4" x14ac:dyDescent="0.3">
      <c r="A3135" s="66">
        <v>17021005</v>
      </c>
      <c r="B3135" s="61" t="s">
        <v>1691</v>
      </c>
      <c r="C3135" s="68"/>
      <c r="D3135" s="66">
        <v>10</v>
      </c>
      <c r="E3135" s="62">
        <v>5</v>
      </c>
    </row>
    <row r="3136" spans="1:5" ht="14.4" x14ac:dyDescent="0.3">
      <c r="A3136" s="66">
        <v>17021999</v>
      </c>
      <c r="B3136" s="61" t="s">
        <v>1692</v>
      </c>
      <c r="C3136" s="68"/>
      <c r="D3136" s="66">
        <v>10</v>
      </c>
      <c r="E3136" s="62">
        <v>5</v>
      </c>
    </row>
    <row r="3137" spans="1:5" ht="14.4" x14ac:dyDescent="0.3">
      <c r="A3137" s="66">
        <v>17022001</v>
      </c>
      <c r="B3137" s="61" t="s">
        <v>1693</v>
      </c>
      <c r="C3137" s="68"/>
      <c r="D3137" s="66">
        <v>10</v>
      </c>
      <c r="E3137" s="62">
        <v>5</v>
      </c>
    </row>
    <row r="3138" spans="1:5" ht="14.4" x14ac:dyDescent="0.3">
      <c r="A3138" s="66">
        <v>17022002</v>
      </c>
      <c r="B3138" s="61" t="s">
        <v>1694</v>
      </c>
      <c r="C3138" s="68"/>
      <c r="D3138" s="66">
        <v>10</v>
      </c>
      <c r="E3138" s="62">
        <v>5</v>
      </c>
    </row>
    <row r="3139" spans="1:5" ht="14.4" x14ac:dyDescent="0.3">
      <c r="A3139" s="66">
        <v>17022003</v>
      </c>
      <c r="B3139" s="61" t="s">
        <v>1695</v>
      </c>
      <c r="C3139" s="68"/>
      <c r="D3139" s="66">
        <v>10</v>
      </c>
      <c r="E3139" s="62">
        <v>5</v>
      </c>
    </row>
    <row r="3140" spans="1:5" ht="14.4" x14ac:dyDescent="0.3">
      <c r="A3140" s="66">
        <v>17022004</v>
      </c>
      <c r="B3140" s="61" t="s">
        <v>1696</v>
      </c>
      <c r="C3140" s="68"/>
      <c r="D3140" s="66">
        <v>10</v>
      </c>
      <c r="E3140" s="62">
        <v>5</v>
      </c>
    </row>
    <row r="3141" spans="1:5" ht="14.4" x14ac:dyDescent="0.3">
      <c r="A3141" s="66">
        <v>17022999</v>
      </c>
      <c r="B3141" s="61" t="s">
        <v>1697</v>
      </c>
      <c r="C3141" s="68"/>
      <c r="D3141" s="66">
        <v>10</v>
      </c>
      <c r="E3141" s="62">
        <v>5</v>
      </c>
    </row>
    <row r="3142" spans="1:5" ht="14.4" x14ac:dyDescent="0.3">
      <c r="A3142" s="66">
        <v>17023001</v>
      </c>
      <c r="B3142" s="61" t="s">
        <v>1698</v>
      </c>
      <c r="C3142" s="68"/>
      <c r="D3142" s="66">
        <v>10</v>
      </c>
      <c r="E3142" s="62">
        <v>5</v>
      </c>
    </row>
    <row r="3143" spans="1:5" ht="14.4" x14ac:dyDescent="0.3">
      <c r="A3143" s="66">
        <v>17023002</v>
      </c>
      <c r="B3143" s="61" t="s">
        <v>1699</v>
      </c>
      <c r="C3143" s="68"/>
      <c r="D3143" s="66">
        <v>10</v>
      </c>
      <c r="E3143" s="62">
        <v>5</v>
      </c>
    </row>
    <row r="3144" spans="1:5" ht="14.4" x14ac:dyDescent="0.3">
      <c r="A3144" s="66">
        <v>17023003</v>
      </c>
      <c r="B3144" s="61" t="s">
        <v>1700</v>
      </c>
      <c r="C3144" s="68"/>
      <c r="D3144" s="66">
        <v>10</v>
      </c>
      <c r="E3144" s="62">
        <v>5</v>
      </c>
    </row>
    <row r="3145" spans="1:5" ht="14.4" x14ac:dyDescent="0.3">
      <c r="A3145" s="66">
        <v>17023004</v>
      </c>
      <c r="B3145" s="61" t="s">
        <v>1701</v>
      </c>
      <c r="C3145" s="68"/>
      <c r="D3145" s="66">
        <v>10</v>
      </c>
      <c r="E3145" s="62">
        <v>5</v>
      </c>
    </row>
    <row r="3146" spans="1:5" ht="14.4" x14ac:dyDescent="0.3">
      <c r="A3146" s="66">
        <v>17023005</v>
      </c>
      <c r="B3146" s="61" t="s">
        <v>1702</v>
      </c>
      <c r="C3146" s="68"/>
      <c r="D3146" s="66">
        <v>10</v>
      </c>
      <c r="E3146" s="62">
        <v>5</v>
      </c>
    </row>
    <row r="3147" spans="1:5" ht="14.4" x14ac:dyDescent="0.3">
      <c r="A3147" s="66">
        <v>17023006</v>
      </c>
      <c r="B3147" s="61" t="s">
        <v>1703</v>
      </c>
      <c r="C3147" s="68"/>
      <c r="D3147" s="66">
        <v>10</v>
      </c>
      <c r="E3147" s="62">
        <v>5</v>
      </c>
    </row>
    <row r="3148" spans="1:5" ht="14.4" x14ac:dyDescent="0.3">
      <c r="A3148" s="66">
        <v>17023999</v>
      </c>
      <c r="B3148" s="61" t="s">
        <v>1704</v>
      </c>
      <c r="C3148" s="68"/>
      <c r="D3148" s="66">
        <v>10</v>
      </c>
      <c r="E3148" s="62">
        <v>5</v>
      </c>
    </row>
    <row r="3149" spans="1:5" ht="14.4" x14ac:dyDescent="0.3">
      <c r="A3149" s="66">
        <v>17024001</v>
      </c>
      <c r="B3149" s="61" t="s">
        <v>1705</v>
      </c>
      <c r="C3149" s="68"/>
      <c r="D3149" s="66">
        <v>10</v>
      </c>
      <c r="E3149" s="62">
        <v>5</v>
      </c>
    </row>
    <row r="3150" spans="1:5" ht="14.4" x14ac:dyDescent="0.3">
      <c r="A3150" s="66">
        <v>17024002</v>
      </c>
      <c r="B3150" s="61" t="s">
        <v>1706</v>
      </c>
      <c r="C3150" s="68"/>
      <c r="D3150" s="66">
        <v>10</v>
      </c>
      <c r="E3150" s="62">
        <v>5</v>
      </c>
    </row>
    <row r="3151" spans="1:5" ht="14.4" x14ac:dyDescent="0.3">
      <c r="A3151" s="66">
        <v>17024003</v>
      </c>
      <c r="B3151" s="61" t="s">
        <v>1707</v>
      </c>
      <c r="C3151" s="68"/>
      <c r="D3151" s="66">
        <v>10</v>
      </c>
      <c r="E3151" s="62">
        <v>5</v>
      </c>
    </row>
    <row r="3152" spans="1:5" ht="14.4" x14ac:dyDescent="0.3">
      <c r="A3152" s="66">
        <v>17024004</v>
      </c>
      <c r="B3152" s="61" t="s">
        <v>1708</v>
      </c>
      <c r="C3152" s="68"/>
      <c r="D3152" s="63">
        <v>10</v>
      </c>
      <c r="E3152" s="62">
        <v>5</v>
      </c>
    </row>
    <row r="3153" spans="1:5" ht="14.4" x14ac:dyDescent="0.3">
      <c r="A3153" s="66">
        <v>17024005</v>
      </c>
      <c r="B3153" s="61" t="s">
        <v>1709</v>
      </c>
      <c r="C3153" s="68"/>
      <c r="D3153" s="63">
        <v>10</v>
      </c>
      <c r="E3153" s="62">
        <v>5</v>
      </c>
    </row>
    <row r="3154" spans="1:5" ht="14.4" x14ac:dyDescent="0.3">
      <c r="A3154" s="66">
        <v>17024006</v>
      </c>
      <c r="B3154" s="61" t="s">
        <v>1710</v>
      </c>
      <c r="C3154" s="68"/>
      <c r="D3154" s="63">
        <v>10</v>
      </c>
      <c r="E3154" s="62">
        <v>5</v>
      </c>
    </row>
    <row r="3155" spans="1:5" ht="14.4" x14ac:dyDescent="0.3">
      <c r="A3155" s="66">
        <v>17024007</v>
      </c>
      <c r="B3155" s="61" t="s">
        <v>1711</v>
      </c>
      <c r="C3155" s="68"/>
      <c r="D3155" s="63">
        <v>10</v>
      </c>
      <c r="E3155" s="62">
        <v>5</v>
      </c>
    </row>
    <row r="3156" spans="1:5" ht="14.4" x14ac:dyDescent="0.3">
      <c r="A3156" s="66">
        <v>17024999</v>
      </c>
      <c r="B3156" s="61" t="s">
        <v>1712</v>
      </c>
      <c r="C3156" s="68"/>
      <c r="D3156" s="63">
        <v>10</v>
      </c>
      <c r="E3156" s="62">
        <v>5</v>
      </c>
    </row>
    <row r="3157" spans="1:5" ht="14.4" x14ac:dyDescent="0.3">
      <c r="A3157" s="66">
        <v>17025001</v>
      </c>
      <c r="B3157" s="61" t="s">
        <v>1713</v>
      </c>
      <c r="C3157" s="68"/>
      <c r="D3157" s="63">
        <v>10</v>
      </c>
      <c r="E3157" s="62">
        <v>5</v>
      </c>
    </row>
    <row r="3158" spans="1:5" ht="14.4" x14ac:dyDescent="0.3">
      <c r="A3158" s="66">
        <v>17025002</v>
      </c>
      <c r="B3158" s="61" t="s">
        <v>1714</v>
      </c>
      <c r="C3158" s="68"/>
      <c r="D3158" s="63">
        <v>10</v>
      </c>
      <c r="E3158" s="62">
        <v>5</v>
      </c>
    </row>
    <row r="3159" spans="1:5" ht="14.4" x14ac:dyDescent="0.3">
      <c r="A3159" s="66">
        <v>17025999</v>
      </c>
      <c r="B3159" s="61" t="s">
        <v>5777</v>
      </c>
      <c r="C3159" s="68"/>
      <c r="D3159" s="63">
        <v>10</v>
      </c>
      <c r="E3159" s="62">
        <v>5</v>
      </c>
    </row>
    <row r="3160" spans="1:5" ht="14.4" x14ac:dyDescent="0.3">
      <c r="A3160" s="66">
        <v>17026001</v>
      </c>
      <c r="B3160" s="61" t="s">
        <v>1715</v>
      </c>
      <c r="C3160" s="68"/>
      <c r="D3160" s="63">
        <v>10</v>
      </c>
      <c r="E3160" s="62">
        <v>5</v>
      </c>
    </row>
    <row r="3161" spans="1:5" ht="14.4" x14ac:dyDescent="0.3">
      <c r="A3161" s="66">
        <v>17026002</v>
      </c>
      <c r="B3161" s="61" t="s">
        <v>1716</v>
      </c>
      <c r="C3161" s="68"/>
      <c r="D3161" s="63">
        <v>10</v>
      </c>
      <c r="E3161" s="62">
        <v>5</v>
      </c>
    </row>
    <row r="3162" spans="1:5" ht="14.4" x14ac:dyDescent="0.3">
      <c r="A3162" s="66">
        <v>17026003</v>
      </c>
      <c r="B3162" s="61" t="s">
        <v>1717</v>
      </c>
      <c r="C3162" s="68"/>
      <c r="D3162" s="63">
        <v>10</v>
      </c>
      <c r="E3162" s="62">
        <v>5</v>
      </c>
    </row>
    <row r="3163" spans="1:5" ht="14.4" x14ac:dyDescent="0.3">
      <c r="A3163" s="66">
        <v>17026004</v>
      </c>
      <c r="B3163" s="61" t="s">
        <v>1718</v>
      </c>
      <c r="C3163" s="68"/>
      <c r="D3163" s="63">
        <v>10</v>
      </c>
      <c r="E3163" s="62">
        <v>5</v>
      </c>
    </row>
    <row r="3164" spans="1:5" ht="14.4" x14ac:dyDescent="0.3">
      <c r="A3164" s="66">
        <v>17026005</v>
      </c>
      <c r="B3164" s="61" t="s">
        <v>1719</v>
      </c>
      <c r="C3164" s="68"/>
      <c r="D3164" s="63">
        <v>10</v>
      </c>
      <c r="E3164" s="62">
        <v>5</v>
      </c>
    </row>
    <row r="3165" spans="1:5" ht="14.4" x14ac:dyDescent="0.3">
      <c r="A3165" s="66">
        <v>17026999</v>
      </c>
      <c r="B3165" s="61" t="s">
        <v>1720</v>
      </c>
      <c r="C3165" s="68"/>
      <c r="D3165" s="63">
        <v>10</v>
      </c>
      <c r="E3165" s="62">
        <v>5</v>
      </c>
    </row>
    <row r="3166" spans="1:5" ht="14.4" x14ac:dyDescent="0.3">
      <c r="A3166" s="66">
        <v>17027001</v>
      </c>
      <c r="B3166" s="61" t="s">
        <v>1721</v>
      </c>
      <c r="C3166" s="68"/>
      <c r="D3166" s="63">
        <v>10</v>
      </c>
      <c r="E3166" s="62">
        <v>5</v>
      </c>
    </row>
    <row r="3167" spans="1:5" ht="14.4" x14ac:dyDescent="0.3">
      <c r="A3167" s="66">
        <v>17027002</v>
      </c>
      <c r="B3167" s="61" t="s">
        <v>1722</v>
      </c>
      <c r="C3167" s="68"/>
      <c r="D3167" s="63">
        <v>10</v>
      </c>
      <c r="E3167" s="62">
        <v>5</v>
      </c>
    </row>
    <row r="3168" spans="1:5" ht="14.4" x14ac:dyDescent="0.3">
      <c r="A3168" s="66">
        <v>17027999</v>
      </c>
      <c r="B3168" s="61" t="s">
        <v>5778</v>
      </c>
      <c r="C3168" s="68"/>
      <c r="D3168" s="63">
        <v>10</v>
      </c>
      <c r="E3168" s="62">
        <v>5</v>
      </c>
    </row>
    <row r="3169" spans="1:5" ht="14.4" x14ac:dyDescent="0.3">
      <c r="A3169" s="66">
        <v>17028001</v>
      </c>
      <c r="B3169" s="61" t="s">
        <v>1723</v>
      </c>
      <c r="C3169" s="68"/>
      <c r="D3169" s="63">
        <v>10</v>
      </c>
      <c r="E3169" s="62">
        <v>5</v>
      </c>
    </row>
    <row r="3170" spans="1:5" ht="14.4" x14ac:dyDescent="0.3">
      <c r="A3170" s="66">
        <v>17028002</v>
      </c>
      <c r="B3170" s="61" t="s">
        <v>1724</v>
      </c>
      <c r="C3170" s="68"/>
      <c r="D3170" s="63">
        <v>10</v>
      </c>
      <c r="E3170" s="62">
        <v>5</v>
      </c>
    </row>
    <row r="3171" spans="1:5" ht="14.4" x14ac:dyDescent="0.3">
      <c r="A3171" s="66">
        <v>17028003</v>
      </c>
      <c r="B3171" s="61" t="s">
        <v>1725</v>
      </c>
      <c r="C3171" s="68"/>
      <c r="D3171" s="63">
        <v>10</v>
      </c>
      <c r="E3171" s="62">
        <v>5</v>
      </c>
    </row>
    <row r="3172" spans="1:5" ht="14.4" x14ac:dyDescent="0.3">
      <c r="A3172" s="66">
        <v>17028999</v>
      </c>
      <c r="B3172" s="61" t="s">
        <v>5779</v>
      </c>
      <c r="C3172" s="68"/>
      <c r="D3172" s="63">
        <v>10</v>
      </c>
      <c r="E3172" s="62">
        <v>5</v>
      </c>
    </row>
    <row r="3173" spans="1:5" ht="14.4" x14ac:dyDescent="0.3">
      <c r="A3173" s="66">
        <v>17029001</v>
      </c>
      <c r="B3173" s="61" t="s">
        <v>1726</v>
      </c>
      <c r="C3173" s="68"/>
      <c r="D3173" s="63">
        <v>10</v>
      </c>
      <c r="E3173" s="62">
        <v>5</v>
      </c>
    </row>
    <row r="3174" spans="1:5" ht="14.4" x14ac:dyDescent="0.3">
      <c r="A3174" s="66">
        <v>17029002</v>
      </c>
      <c r="B3174" s="61" t="s">
        <v>1727</v>
      </c>
      <c r="C3174" s="68"/>
      <c r="D3174" s="63">
        <v>10</v>
      </c>
      <c r="E3174" s="62">
        <v>5</v>
      </c>
    </row>
    <row r="3175" spans="1:5" ht="14.4" x14ac:dyDescent="0.3">
      <c r="A3175" s="66">
        <v>17029003</v>
      </c>
      <c r="B3175" s="61" t="s">
        <v>1728</v>
      </c>
      <c r="C3175" s="68"/>
      <c r="D3175" s="63">
        <v>10</v>
      </c>
      <c r="E3175" s="62">
        <v>5</v>
      </c>
    </row>
    <row r="3176" spans="1:5" ht="14.4" x14ac:dyDescent="0.3">
      <c r="A3176" s="66">
        <v>17029999</v>
      </c>
      <c r="B3176" s="61" t="s">
        <v>5780</v>
      </c>
      <c r="C3176" s="68"/>
      <c r="D3176" s="63">
        <v>10</v>
      </c>
      <c r="E3176" s="62">
        <v>5</v>
      </c>
    </row>
    <row r="3177" spans="1:5" ht="14.4" x14ac:dyDescent="0.3">
      <c r="A3177" s="66">
        <v>17030001</v>
      </c>
      <c r="B3177" s="61" t="s">
        <v>1729</v>
      </c>
      <c r="C3177" s="68"/>
      <c r="D3177" s="63">
        <v>10</v>
      </c>
      <c r="E3177" s="62">
        <v>5</v>
      </c>
    </row>
    <row r="3178" spans="1:5" ht="14.4" x14ac:dyDescent="0.3">
      <c r="A3178" s="66">
        <v>17030002</v>
      </c>
      <c r="B3178" s="61" t="s">
        <v>1730</v>
      </c>
      <c r="C3178" s="68"/>
      <c r="D3178" s="63">
        <v>10</v>
      </c>
      <c r="E3178" s="62">
        <v>5</v>
      </c>
    </row>
    <row r="3179" spans="1:5" ht="14.4" x14ac:dyDescent="0.3">
      <c r="A3179" s="66">
        <v>17030003</v>
      </c>
      <c r="B3179" s="61" t="s">
        <v>1731</v>
      </c>
      <c r="C3179" s="68"/>
      <c r="D3179" s="63">
        <v>10</v>
      </c>
      <c r="E3179" s="62">
        <v>5</v>
      </c>
    </row>
    <row r="3180" spans="1:5" ht="14.4" x14ac:dyDescent="0.3">
      <c r="A3180" s="66">
        <v>17030004</v>
      </c>
      <c r="B3180" s="61" t="s">
        <v>1732</v>
      </c>
      <c r="C3180" s="68"/>
      <c r="D3180" s="63">
        <v>10</v>
      </c>
      <c r="E3180" s="62">
        <v>5</v>
      </c>
    </row>
    <row r="3181" spans="1:5" ht="14.4" x14ac:dyDescent="0.3">
      <c r="A3181" s="66">
        <v>17030005</v>
      </c>
      <c r="B3181" s="61" t="s">
        <v>1733</v>
      </c>
      <c r="C3181" s="68"/>
      <c r="D3181" s="63">
        <v>10</v>
      </c>
      <c r="E3181" s="62">
        <v>5</v>
      </c>
    </row>
    <row r="3182" spans="1:5" ht="14.4" x14ac:dyDescent="0.3">
      <c r="A3182" s="66">
        <v>17030006</v>
      </c>
      <c r="B3182" s="61" t="s">
        <v>1734</v>
      </c>
      <c r="C3182" s="68"/>
      <c r="D3182" s="63">
        <v>10</v>
      </c>
      <c r="E3182" s="62">
        <v>5</v>
      </c>
    </row>
    <row r="3183" spans="1:5" ht="14.4" x14ac:dyDescent="0.3">
      <c r="A3183" s="66">
        <v>17030007</v>
      </c>
      <c r="B3183" s="61" t="s">
        <v>1735</v>
      </c>
      <c r="C3183" s="68"/>
      <c r="D3183" s="63">
        <v>10</v>
      </c>
      <c r="E3183" s="62">
        <v>5</v>
      </c>
    </row>
    <row r="3184" spans="1:5" ht="14.4" x14ac:dyDescent="0.3">
      <c r="A3184" s="66">
        <v>17030008</v>
      </c>
      <c r="B3184" s="61" t="s">
        <v>1736</v>
      </c>
      <c r="C3184" s="68"/>
      <c r="D3184" s="63">
        <v>10</v>
      </c>
      <c r="E3184" s="62">
        <v>5</v>
      </c>
    </row>
    <row r="3185" spans="1:5" ht="14.4" x14ac:dyDescent="0.3">
      <c r="A3185" s="66">
        <v>17030009</v>
      </c>
      <c r="B3185" s="61" t="s">
        <v>1737</v>
      </c>
      <c r="C3185" s="68"/>
      <c r="D3185" s="63">
        <v>10</v>
      </c>
      <c r="E3185" s="62">
        <v>5</v>
      </c>
    </row>
    <row r="3186" spans="1:5" ht="14.4" x14ac:dyDescent="0.3">
      <c r="A3186" s="66">
        <v>17030010</v>
      </c>
      <c r="B3186" s="61" t="s">
        <v>1738</v>
      </c>
      <c r="C3186" s="68"/>
      <c r="D3186" s="63">
        <v>10</v>
      </c>
      <c r="E3186" s="62">
        <v>5</v>
      </c>
    </row>
    <row r="3187" spans="1:5" ht="14.4" x14ac:dyDescent="0.3">
      <c r="A3187" s="66">
        <v>17030011</v>
      </c>
      <c r="B3187" s="61" t="s">
        <v>1739</v>
      </c>
      <c r="C3187" s="68"/>
      <c r="D3187" s="63">
        <v>10</v>
      </c>
      <c r="E3187" s="62">
        <v>5</v>
      </c>
    </row>
    <row r="3188" spans="1:5" ht="14.4" x14ac:dyDescent="0.3">
      <c r="A3188" s="66">
        <v>17030012</v>
      </c>
      <c r="B3188" s="61" t="s">
        <v>1740</v>
      </c>
      <c r="C3188" s="68"/>
      <c r="D3188" s="63">
        <v>10</v>
      </c>
      <c r="E3188" s="62">
        <v>5</v>
      </c>
    </row>
    <row r="3189" spans="1:5" ht="14.4" x14ac:dyDescent="0.3">
      <c r="A3189" s="66">
        <v>17030013</v>
      </c>
      <c r="B3189" s="61" t="s">
        <v>1741</v>
      </c>
      <c r="C3189" s="68"/>
      <c r="D3189" s="63">
        <v>10</v>
      </c>
      <c r="E3189" s="62">
        <v>5</v>
      </c>
    </row>
    <row r="3190" spans="1:5" ht="14.4" x14ac:dyDescent="0.3">
      <c r="A3190" s="66">
        <v>17030014</v>
      </c>
      <c r="B3190" s="61" t="s">
        <v>1742</v>
      </c>
      <c r="C3190" s="68"/>
      <c r="D3190" s="63">
        <v>10</v>
      </c>
      <c r="E3190" s="62">
        <v>5</v>
      </c>
    </row>
    <row r="3191" spans="1:5" ht="14.4" x14ac:dyDescent="0.3">
      <c r="A3191" s="66">
        <v>17030015</v>
      </c>
      <c r="B3191" s="61" t="s">
        <v>1743</v>
      </c>
      <c r="C3191" s="68"/>
      <c r="D3191" s="63">
        <v>10</v>
      </c>
      <c r="E3191" s="62">
        <v>5</v>
      </c>
    </row>
    <row r="3192" spans="1:5" ht="14.4" x14ac:dyDescent="0.3">
      <c r="A3192" s="66">
        <v>17030016</v>
      </c>
      <c r="B3192" s="61" t="s">
        <v>1744</v>
      </c>
      <c r="C3192" s="68"/>
      <c r="D3192" s="63">
        <v>10</v>
      </c>
      <c r="E3192" s="62">
        <v>5</v>
      </c>
    </row>
    <row r="3193" spans="1:5" ht="14.4" x14ac:dyDescent="0.3">
      <c r="A3193" s="66">
        <v>17030999</v>
      </c>
      <c r="B3193" s="61" t="s">
        <v>5781</v>
      </c>
      <c r="C3193" s="68"/>
      <c r="D3193" s="63">
        <v>10</v>
      </c>
      <c r="E3193" s="62">
        <v>5</v>
      </c>
    </row>
    <row r="3194" spans="1:5" ht="14.4" x14ac:dyDescent="0.3">
      <c r="A3194" s="66">
        <v>17031001</v>
      </c>
      <c r="B3194" s="61" t="s">
        <v>1745</v>
      </c>
      <c r="C3194" s="68"/>
      <c r="D3194" s="63">
        <v>10</v>
      </c>
      <c r="E3194" s="62">
        <v>5</v>
      </c>
    </row>
    <row r="3195" spans="1:5" ht="14.4" x14ac:dyDescent="0.3">
      <c r="A3195" s="66">
        <v>17031002</v>
      </c>
      <c r="B3195" s="61" t="s">
        <v>1746</v>
      </c>
      <c r="C3195" s="68"/>
      <c r="D3195" s="63">
        <v>10</v>
      </c>
      <c r="E3195" s="62">
        <v>5</v>
      </c>
    </row>
    <row r="3196" spans="1:5" ht="14.4" x14ac:dyDescent="0.3">
      <c r="A3196" s="66">
        <v>17031003</v>
      </c>
      <c r="B3196" s="61" t="s">
        <v>1747</v>
      </c>
      <c r="C3196" s="68"/>
      <c r="D3196" s="63">
        <v>10</v>
      </c>
      <c r="E3196" s="62">
        <v>5</v>
      </c>
    </row>
    <row r="3197" spans="1:5" ht="14.4" x14ac:dyDescent="0.3">
      <c r="A3197" s="66">
        <v>17031004</v>
      </c>
      <c r="B3197" s="61" t="s">
        <v>1748</v>
      </c>
      <c r="C3197" s="68"/>
      <c r="D3197" s="63">
        <v>10</v>
      </c>
      <c r="E3197" s="62">
        <v>5</v>
      </c>
    </row>
    <row r="3198" spans="1:5" ht="14.4" x14ac:dyDescent="0.3">
      <c r="A3198" s="66">
        <v>17031005</v>
      </c>
      <c r="B3198" s="61" t="s">
        <v>3</v>
      </c>
      <c r="C3198" s="68"/>
      <c r="D3198" s="63">
        <v>10</v>
      </c>
      <c r="E3198" s="62">
        <v>5</v>
      </c>
    </row>
    <row r="3199" spans="1:5" ht="14.4" x14ac:dyDescent="0.3">
      <c r="A3199" s="66">
        <v>17031006</v>
      </c>
      <c r="B3199" s="61" t="s">
        <v>1749</v>
      </c>
      <c r="C3199" s="68"/>
      <c r="D3199" s="63">
        <v>10</v>
      </c>
      <c r="E3199" s="62">
        <v>5</v>
      </c>
    </row>
    <row r="3200" spans="1:5" ht="14.4" x14ac:dyDescent="0.3">
      <c r="A3200" s="66">
        <v>17031007</v>
      </c>
      <c r="B3200" s="61" t="s">
        <v>1750</v>
      </c>
      <c r="C3200" s="68"/>
      <c r="D3200" s="63">
        <v>10</v>
      </c>
      <c r="E3200" s="62">
        <v>5</v>
      </c>
    </row>
    <row r="3201" spans="1:5" ht="14.4" x14ac:dyDescent="0.3">
      <c r="A3201" s="66">
        <v>17031008</v>
      </c>
      <c r="B3201" s="61" t="s">
        <v>1751</v>
      </c>
      <c r="C3201" s="68"/>
      <c r="D3201" s="63">
        <v>10</v>
      </c>
      <c r="E3201" s="62">
        <v>5</v>
      </c>
    </row>
    <row r="3202" spans="1:5" ht="14.4" x14ac:dyDescent="0.3">
      <c r="A3202" s="66">
        <v>17031009</v>
      </c>
      <c r="B3202" s="61" t="s">
        <v>1752</v>
      </c>
      <c r="C3202" s="68"/>
      <c r="D3202" s="63">
        <v>10</v>
      </c>
      <c r="E3202" s="62">
        <v>5</v>
      </c>
    </row>
    <row r="3203" spans="1:5" ht="14.4" x14ac:dyDescent="0.3">
      <c r="A3203" s="66">
        <v>17031010</v>
      </c>
      <c r="B3203" s="61" t="s">
        <v>1753</v>
      </c>
      <c r="C3203" s="68"/>
      <c r="D3203" s="63">
        <v>10</v>
      </c>
      <c r="E3203" s="62">
        <v>5</v>
      </c>
    </row>
    <row r="3204" spans="1:5" ht="14.4" x14ac:dyDescent="0.3">
      <c r="A3204" s="66">
        <v>17031011</v>
      </c>
      <c r="B3204" s="61" t="s">
        <v>1754</v>
      </c>
      <c r="C3204" s="68"/>
      <c r="D3204" s="63">
        <v>10</v>
      </c>
      <c r="E3204" s="62">
        <v>5</v>
      </c>
    </row>
    <row r="3205" spans="1:5" ht="14.4" x14ac:dyDescent="0.3">
      <c r="A3205" s="66">
        <v>17031012</v>
      </c>
      <c r="B3205" s="61" t="s">
        <v>1755</v>
      </c>
      <c r="C3205" s="68"/>
      <c r="D3205" s="63">
        <v>10</v>
      </c>
      <c r="E3205" s="62">
        <v>5</v>
      </c>
    </row>
    <row r="3206" spans="1:5" ht="14.4" x14ac:dyDescent="0.3">
      <c r="A3206" s="66">
        <v>17031013</v>
      </c>
      <c r="B3206" s="61" t="s">
        <v>1756</v>
      </c>
      <c r="C3206" s="68"/>
      <c r="D3206" s="63">
        <v>10</v>
      </c>
      <c r="E3206" s="62">
        <v>5</v>
      </c>
    </row>
    <row r="3207" spans="1:5" ht="14.4" x14ac:dyDescent="0.3">
      <c r="A3207" s="66">
        <v>17031014</v>
      </c>
      <c r="B3207" s="61" t="s">
        <v>1757</v>
      </c>
      <c r="C3207" s="68"/>
      <c r="D3207" s="63">
        <v>10</v>
      </c>
      <c r="E3207" s="62">
        <v>5</v>
      </c>
    </row>
    <row r="3208" spans="1:5" ht="14.4" x14ac:dyDescent="0.3">
      <c r="A3208" s="66">
        <v>17031999</v>
      </c>
      <c r="B3208" s="61" t="s">
        <v>5782</v>
      </c>
      <c r="C3208" s="68"/>
      <c r="D3208" s="63">
        <v>10</v>
      </c>
      <c r="E3208" s="62">
        <v>5</v>
      </c>
    </row>
    <row r="3209" spans="1:5" ht="14.4" x14ac:dyDescent="0.3">
      <c r="A3209" s="66">
        <v>17032001</v>
      </c>
      <c r="B3209" s="61" t="s">
        <v>1672</v>
      </c>
      <c r="C3209" s="68"/>
      <c r="D3209" s="63" t="s">
        <v>7926</v>
      </c>
      <c r="E3209" s="62">
        <v>5</v>
      </c>
    </row>
    <row r="3210" spans="1:5" ht="14.4" x14ac:dyDescent="0.3">
      <c r="A3210" s="66">
        <v>17032002</v>
      </c>
      <c r="B3210" s="61" t="s">
        <v>1673</v>
      </c>
      <c r="C3210" s="68"/>
      <c r="D3210" s="63" t="s">
        <v>7926</v>
      </c>
      <c r="E3210" s="62">
        <v>5</v>
      </c>
    </row>
    <row r="3211" spans="1:5" ht="14.4" x14ac:dyDescent="0.3">
      <c r="A3211" s="66">
        <v>17032003</v>
      </c>
      <c r="B3211" s="61" t="s">
        <v>1674</v>
      </c>
      <c r="C3211" s="68"/>
      <c r="D3211" s="63" t="s">
        <v>7926</v>
      </c>
      <c r="E3211" s="62">
        <v>5</v>
      </c>
    </row>
    <row r="3212" spans="1:5" ht="14.4" x14ac:dyDescent="0.3">
      <c r="A3212" s="66">
        <v>17032004</v>
      </c>
      <c r="B3212" s="61" t="s">
        <v>1675</v>
      </c>
      <c r="C3212" s="68"/>
      <c r="D3212" s="63" t="s">
        <v>7926</v>
      </c>
      <c r="E3212" s="62">
        <v>5</v>
      </c>
    </row>
    <row r="3213" spans="1:5" ht="14.4" x14ac:dyDescent="0.3">
      <c r="A3213" s="66">
        <v>17032999</v>
      </c>
      <c r="B3213" s="61" t="s">
        <v>1676</v>
      </c>
      <c r="C3213" s="68"/>
      <c r="D3213" s="63" t="s">
        <v>7926</v>
      </c>
      <c r="E3213" s="62">
        <v>5</v>
      </c>
    </row>
    <row r="3214" spans="1:5" ht="14.4" x14ac:dyDescent="0.3">
      <c r="A3214" s="66">
        <v>18001001</v>
      </c>
      <c r="B3214" s="61" t="s">
        <v>1758</v>
      </c>
      <c r="C3214" s="68"/>
      <c r="D3214" s="63" t="s">
        <v>7921</v>
      </c>
      <c r="E3214" s="62">
        <v>3</v>
      </c>
    </row>
    <row r="3215" spans="1:5" ht="14.4" x14ac:dyDescent="0.3">
      <c r="A3215" s="66">
        <v>18002001</v>
      </c>
      <c r="B3215" s="61" t="s">
        <v>1759</v>
      </c>
      <c r="C3215" s="68"/>
      <c r="D3215" s="63" t="s">
        <v>7921</v>
      </c>
      <c r="E3215" s="62">
        <v>3</v>
      </c>
    </row>
    <row r="3216" spans="1:5" ht="14.4" x14ac:dyDescent="0.3">
      <c r="A3216" s="66">
        <v>18002002</v>
      </c>
      <c r="B3216" s="61" t="s">
        <v>1760</v>
      </c>
      <c r="C3216" s="68"/>
      <c r="D3216" s="63" t="s">
        <v>7921</v>
      </c>
      <c r="E3216" s="62">
        <v>3</v>
      </c>
    </row>
    <row r="3217" spans="1:5" ht="14.4" x14ac:dyDescent="0.3">
      <c r="A3217" s="66">
        <v>18002003</v>
      </c>
      <c r="B3217" s="61" t="s">
        <v>1761</v>
      </c>
      <c r="C3217" s="68"/>
      <c r="D3217" s="63" t="s">
        <v>7921</v>
      </c>
      <c r="E3217" s="62">
        <v>3</v>
      </c>
    </row>
    <row r="3218" spans="1:5" ht="14.4" x14ac:dyDescent="0.3">
      <c r="A3218" s="66">
        <v>18002004</v>
      </c>
      <c r="B3218" s="61" t="s">
        <v>1762</v>
      </c>
      <c r="C3218" s="68"/>
      <c r="D3218" s="63" t="s">
        <v>7921</v>
      </c>
      <c r="E3218" s="62">
        <v>3</v>
      </c>
    </row>
    <row r="3219" spans="1:5" ht="14.4" x14ac:dyDescent="0.3">
      <c r="A3219" s="66">
        <v>18003001</v>
      </c>
      <c r="B3219" s="61" t="s">
        <v>1763</v>
      </c>
      <c r="C3219" s="68"/>
      <c r="D3219" s="63" t="s">
        <v>7921</v>
      </c>
      <c r="E3219" s="62">
        <v>3</v>
      </c>
    </row>
    <row r="3220" spans="1:5" ht="14.4" x14ac:dyDescent="0.3">
      <c r="A3220" s="66">
        <v>18003002</v>
      </c>
      <c r="B3220" s="61" t="s">
        <v>1764</v>
      </c>
      <c r="C3220" s="68"/>
      <c r="D3220" s="63" t="s">
        <v>7921</v>
      </c>
      <c r="E3220" s="62">
        <v>3</v>
      </c>
    </row>
    <row r="3221" spans="1:5" ht="14.4" x14ac:dyDescent="0.3">
      <c r="A3221" s="66">
        <v>18003003</v>
      </c>
      <c r="B3221" s="61" t="s">
        <v>1765</v>
      </c>
      <c r="C3221" s="68"/>
      <c r="D3221" s="63" t="s">
        <v>7921</v>
      </c>
      <c r="E3221" s="62">
        <v>3</v>
      </c>
    </row>
    <row r="3222" spans="1:5" ht="14.4" x14ac:dyDescent="0.3">
      <c r="A3222" s="66">
        <v>18003004</v>
      </c>
      <c r="B3222" s="61" t="s">
        <v>1766</v>
      </c>
      <c r="C3222" s="68"/>
      <c r="D3222" s="63" t="s">
        <v>7921</v>
      </c>
      <c r="E3222" s="62">
        <v>3</v>
      </c>
    </row>
    <row r="3223" spans="1:5" ht="14.4" x14ac:dyDescent="0.3">
      <c r="A3223" s="66">
        <v>18003005</v>
      </c>
      <c r="B3223" s="61" t="s">
        <v>1767</v>
      </c>
      <c r="C3223" s="68"/>
      <c r="D3223" s="63" t="s">
        <v>7921</v>
      </c>
      <c r="E3223" s="62">
        <v>3</v>
      </c>
    </row>
    <row r="3224" spans="1:5" ht="14.4" x14ac:dyDescent="0.3">
      <c r="A3224" s="66">
        <v>18003006</v>
      </c>
      <c r="B3224" s="61" t="s">
        <v>1768</v>
      </c>
      <c r="C3224" s="68"/>
      <c r="D3224" s="63" t="s">
        <v>7921</v>
      </c>
      <c r="E3224" s="62">
        <v>3</v>
      </c>
    </row>
    <row r="3225" spans="1:5" ht="14.4" x14ac:dyDescent="0.3">
      <c r="A3225" s="66">
        <v>18003007</v>
      </c>
      <c r="B3225" s="61" t="s">
        <v>1769</v>
      </c>
      <c r="C3225" s="68"/>
      <c r="D3225" s="63" t="s">
        <v>7921</v>
      </c>
      <c r="E3225" s="62">
        <v>3</v>
      </c>
    </row>
    <row r="3226" spans="1:5" ht="14.4" x14ac:dyDescent="0.3">
      <c r="A3226" s="66">
        <v>18003008</v>
      </c>
      <c r="B3226" s="61" t="s">
        <v>1770</v>
      </c>
      <c r="C3226" s="68"/>
      <c r="D3226" s="63" t="s">
        <v>7921</v>
      </c>
      <c r="E3226" s="62">
        <v>3</v>
      </c>
    </row>
    <row r="3227" spans="1:5" ht="14.4" x14ac:dyDescent="0.3">
      <c r="A3227" s="66">
        <v>18003009</v>
      </c>
      <c r="B3227" s="61" t="s">
        <v>1771</v>
      </c>
      <c r="C3227" s="68"/>
      <c r="D3227" s="63" t="s">
        <v>7921</v>
      </c>
      <c r="E3227" s="62">
        <v>3</v>
      </c>
    </row>
    <row r="3228" spans="1:5" ht="14.4" x14ac:dyDescent="0.3">
      <c r="A3228" s="66">
        <v>18003010</v>
      </c>
      <c r="B3228" s="61" t="s">
        <v>1772</v>
      </c>
      <c r="C3228" s="68"/>
      <c r="D3228" s="63" t="s">
        <v>7921</v>
      </c>
      <c r="E3228" s="62">
        <v>3</v>
      </c>
    </row>
    <row r="3229" spans="1:5" ht="14.4" x14ac:dyDescent="0.3">
      <c r="A3229" s="66">
        <v>18003011</v>
      </c>
      <c r="B3229" s="61" t="s">
        <v>1773</v>
      </c>
      <c r="C3229" s="68"/>
      <c r="D3229" s="63" t="s">
        <v>7921</v>
      </c>
      <c r="E3229" s="62">
        <v>3</v>
      </c>
    </row>
    <row r="3230" spans="1:5" ht="14.4" x14ac:dyDescent="0.3">
      <c r="A3230" s="66">
        <v>18003012</v>
      </c>
      <c r="B3230" s="61" t="s">
        <v>1774</v>
      </c>
      <c r="C3230" s="68"/>
      <c r="D3230" s="63" t="s">
        <v>7921</v>
      </c>
      <c r="E3230" s="62">
        <v>3</v>
      </c>
    </row>
    <row r="3231" spans="1:5" ht="14.4" x14ac:dyDescent="0.3">
      <c r="A3231" s="66">
        <v>18003013</v>
      </c>
      <c r="B3231" s="61" t="s">
        <v>1775</v>
      </c>
      <c r="C3231" s="68"/>
      <c r="D3231" s="63" t="s">
        <v>7921</v>
      </c>
      <c r="E3231" s="62">
        <v>3</v>
      </c>
    </row>
    <row r="3232" spans="1:5" ht="14.4" x14ac:dyDescent="0.3">
      <c r="A3232" s="66">
        <v>18003014</v>
      </c>
      <c r="B3232" s="61" t="s">
        <v>1776</v>
      </c>
      <c r="C3232" s="68"/>
      <c r="D3232" s="63" t="s">
        <v>7921</v>
      </c>
      <c r="E3232" s="62">
        <v>3</v>
      </c>
    </row>
    <row r="3233" spans="1:5" ht="14.4" x14ac:dyDescent="0.3">
      <c r="A3233" s="66">
        <v>18003015</v>
      </c>
      <c r="B3233" s="61" t="s">
        <v>1777</v>
      </c>
      <c r="C3233" s="68"/>
      <c r="D3233" s="63" t="s">
        <v>7921</v>
      </c>
      <c r="E3233" s="62">
        <v>3</v>
      </c>
    </row>
    <row r="3234" spans="1:5" ht="14.4" x14ac:dyDescent="0.3">
      <c r="A3234" s="66">
        <v>18004001</v>
      </c>
      <c r="B3234" s="61" t="s">
        <v>1778</v>
      </c>
      <c r="C3234" s="68"/>
      <c r="D3234" s="63" t="s">
        <v>7921</v>
      </c>
      <c r="E3234" s="62">
        <v>3</v>
      </c>
    </row>
    <row r="3235" spans="1:5" ht="14.4" x14ac:dyDescent="0.3">
      <c r="A3235" s="66">
        <v>18004002</v>
      </c>
      <c r="B3235" s="61" t="s">
        <v>1779</v>
      </c>
      <c r="C3235" s="68"/>
      <c r="D3235" s="63" t="s">
        <v>7921</v>
      </c>
      <c r="E3235" s="62">
        <v>3</v>
      </c>
    </row>
    <row r="3236" spans="1:5" ht="14.4" x14ac:dyDescent="0.3">
      <c r="A3236" s="66">
        <v>18004003</v>
      </c>
      <c r="B3236" s="61" t="s">
        <v>1780</v>
      </c>
      <c r="C3236" s="68"/>
      <c r="D3236" s="63" t="s">
        <v>7921</v>
      </c>
      <c r="E3236" s="62">
        <v>3</v>
      </c>
    </row>
    <row r="3237" spans="1:5" ht="14.4" x14ac:dyDescent="0.3">
      <c r="A3237" s="66">
        <v>18004004</v>
      </c>
      <c r="B3237" s="61" t="s">
        <v>5783</v>
      </c>
      <c r="C3237" s="68"/>
      <c r="D3237" s="63" t="s">
        <v>7921</v>
      </c>
      <c r="E3237" s="62">
        <v>3</v>
      </c>
    </row>
    <row r="3238" spans="1:5" ht="14.4" x14ac:dyDescent="0.3">
      <c r="A3238" s="66">
        <v>18004005</v>
      </c>
      <c r="B3238" s="61" t="s">
        <v>1781</v>
      </c>
      <c r="C3238" s="68"/>
      <c r="D3238" s="63" t="s">
        <v>7921</v>
      </c>
      <c r="E3238" s="62">
        <v>3</v>
      </c>
    </row>
    <row r="3239" spans="1:5" ht="14.4" x14ac:dyDescent="0.3">
      <c r="A3239" s="66">
        <v>18005001</v>
      </c>
      <c r="B3239" s="61" t="s">
        <v>1782</v>
      </c>
      <c r="C3239" s="68"/>
      <c r="D3239" s="63" t="s">
        <v>7921</v>
      </c>
      <c r="E3239" s="62">
        <v>3</v>
      </c>
    </row>
    <row r="3240" spans="1:5" ht="14.4" x14ac:dyDescent="0.3">
      <c r="A3240" s="66">
        <v>18005002</v>
      </c>
      <c r="B3240" s="61" t="s">
        <v>1783</v>
      </c>
      <c r="C3240" s="68"/>
      <c r="D3240" s="63" t="s">
        <v>7921</v>
      </c>
      <c r="E3240" s="62">
        <v>3</v>
      </c>
    </row>
    <row r="3241" spans="1:5" ht="14.4" x14ac:dyDescent="0.3">
      <c r="A3241" s="66">
        <v>18005003</v>
      </c>
      <c r="B3241" s="61" t="s">
        <v>1784</v>
      </c>
      <c r="C3241" s="68"/>
      <c r="D3241" s="63" t="s">
        <v>7921</v>
      </c>
      <c r="E3241" s="62">
        <v>3</v>
      </c>
    </row>
    <row r="3242" spans="1:5" ht="14.4" x14ac:dyDescent="0.3">
      <c r="A3242" s="66">
        <v>18005004</v>
      </c>
      <c r="B3242" s="61" t="s">
        <v>1785</v>
      </c>
      <c r="C3242" s="68"/>
      <c r="D3242" s="63" t="s">
        <v>7921</v>
      </c>
      <c r="E3242" s="62">
        <v>3</v>
      </c>
    </row>
    <row r="3243" spans="1:5" ht="14.4" x14ac:dyDescent="0.3">
      <c r="A3243" s="66">
        <v>18005005</v>
      </c>
      <c r="B3243" s="61" t="s">
        <v>1786</v>
      </c>
      <c r="C3243" s="68"/>
      <c r="D3243" s="63" t="s">
        <v>7921</v>
      </c>
      <c r="E3243" s="62">
        <v>3</v>
      </c>
    </row>
    <row r="3244" spans="1:5" ht="14.4" x14ac:dyDescent="0.3">
      <c r="A3244" s="66">
        <v>18005006</v>
      </c>
      <c r="B3244" s="61" t="s">
        <v>1787</v>
      </c>
      <c r="C3244" s="68"/>
      <c r="D3244" s="63" t="s">
        <v>7921</v>
      </c>
      <c r="E3244" s="62">
        <v>3</v>
      </c>
    </row>
    <row r="3245" spans="1:5" ht="14.4" x14ac:dyDescent="0.3">
      <c r="A3245" s="66">
        <v>18005007</v>
      </c>
      <c r="B3245" s="61" t="s">
        <v>1788</v>
      </c>
      <c r="C3245" s="68"/>
      <c r="D3245" s="63" t="s">
        <v>7921</v>
      </c>
      <c r="E3245" s="62">
        <v>3</v>
      </c>
    </row>
    <row r="3246" spans="1:5" ht="14.4" x14ac:dyDescent="0.3">
      <c r="A3246" s="66">
        <v>18005008</v>
      </c>
      <c r="B3246" s="61" t="s">
        <v>1789</v>
      </c>
      <c r="C3246" s="68"/>
      <c r="D3246" s="63" t="s">
        <v>7921</v>
      </c>
      <c r="E3246" s="62">
        <v>3</v>
      </c>
    </row>
    <row r="3247" spans="1:5" ht="14.4" x14ac:dyDescent="0.3">
      <c r="A3247" s="66">
        <v>18005009</v>
      </c>
      <c r="B3247" s="61" t="s">
        <v>1790</v>
      </c>
      <c r="C3247" s="68"/>
      <c r="D3247" s="63" t="s">
        <v>7921</v>
      </c>
      <c r="E3247" s="62">
        <v>3</v>
      </c>
    </row>
    <row r="3248" spans="1:5" ht="14.4" x14ac:dyDescent="0.3">
      <c r="A3248" s="66">
        <v>18005010</v>
      </c>
      <c r="B3248" s="61" t="s">
        <v>1791</v>
      </c>
      <c r="C3248" s="68"/>
      <c r="D3248" s="63" t="s">
        <v>7921</v>
      </c>
      <c r="E3248" s="62">
        <v>3</v>
      </c>
    </row>
    <row r="3249" spans="1:5" ht="14.4" x14ac:dyDescent="0.3">
      <c r="A3249" s="66">
        <v>18005011</v>
      </c>
      <c r="B3249" s="61" t="s">
        <v>1792</v>
      </c>
      <c r="C3249" s="68"/>
      <c r="D3249" s="63" t="s">
        <v>7921</v>
      </c>
      <c r="E3249" s="62">
        <v>3</v>
      </c>
    </row>
    <row r="3250" spans="1:5" ht="14.4" x14ac:dyDescent="0.3">
      <c r="A3250" s="66">
        <v>18005012</v>
      </c>
      <c r="B3250" s="61" t="s">
        <v>1793</v>
      </c>
      <c r="C3250" s="68"/>
      <c r="D3250" s="63" t="s">
        <v>7921</v>
      </c>
      <c r="E3250" s="62">
        <v>3</v>
      </c>
    </row>
    <row r="3251" spans="1:5" ht="14.4" x14ac:dyDescent="0.3">
      <c r="A3251" s="66">
        <v>18005013</v>
      </c>
      <c r="B3251" s="61" t="s">
        <v>1794</v>
      </c>
      <c r="C3251" s="68"/>
      <c r="D3251" s="63" t="s">
        <v>7921</v>
      </c>
      <c r="E3251" s="62">
        <v>3</v>
      </c>
    </row>
    <row r="3252" spans="1:5" ht="14.4" x14ac:dyDescent="0.3">
      <c r="A3252" s="66">
        <v>18005014</v>
      </c>
      <c r="B3252" s="61" t="s">
        <v>1795</v>
      </c>
      <c r="C3252" s="68"/>
      <c r="D3252" s="63" t="s">
        <v>7921</v>
      </c>
      <c r="E3252" s="62">
        <v>3</v>
      </c>
    </row>
    <row r="3253" spans="1:5" ht="14.4" x14ac:dyDescent="0.3">
      <c r="A3253" s="66">
        <v>18005015</v>
      </c>
      <c r="B3253" s="61" t="s">
        <v>1796</v>
      </c>
      <c r="C3253" s="68"/>
      <c r="D3253" s="63" t="s">
        <v>7921</v>
      </c>
      <c r="E3253" s="62">
        <v>3</v>
      </c>
    </row>
    <row r="3254" spans="1:5" ht="14.4" x14ac:dyDescent="0.3">
      <c r="A3254" s="66">
        <v>18005016</v>
      </c>
      <c r="B3254" s="61" t="s">
        <v>1797</v>
      </c>
      <c r="C3254" s="68"/>
      <c r="D3254" s="63" t="s">
        <v>7921</v>
      </c>
      <c r="E3254" s="62">
        <v>3</v>
      </c>
    </row>
    <row r="3255" spans="1:5" ht="14.4" x14ac:dyDescent="0.3">
      <c r="A3255" s="66">
        <v>18005017</v>
      </c>
      <c r="B3255" s="61" t="s">
        <v>1798</v>
      </c>
      <c r="C3255" s="68"/>
      <c r="D3255" s="63" t="s">
        <v>7921</v>
      </c>
      <c r="E3255" s="62">
        <v>3</v>
      </c>
    </row>
    <row r="3256" spans="1:5" ht="14.4" x14ac:dyDescent="0.3">
      <c r="A3256" s="66">
        <v>18005018</v>
      </c>
      <c r="B3256" s="61" t="s">
        <v>1799</v>
      </c>
      <c r="C3256" s="68"/>
      <c r="D3256" s="63" t="s">
        <v>7921</v>
      </c>
      <c r="E3256" s="62">
        <v>3</v>
      </c>
    </row>
    <row r="3257" spans="1:5" ht="14.4" x14ac:dyDescent="0.3">
      <c r="A3257" s="66">
        <v>18005019</v>
      </c>
      <c r="B3257" s="61" t="s">
        <v>1800</v>
      </c>
      <c r="C3257" s="68"/>
      <c r="D3257" s="63" t="s">
        <v>7921</v>
      </c>
      <c r="E3257" s="62">
        <v>3</v>
      </c>
    </row>
    <row r="3258" spans="1:5" ht="14.4" x14ac:dyDescent="0.3">
      <c r="A3258" s="66">
        <v>18005020</v>
      </c>
      <c r="B3258" s="61" t="s">
        <v>1801</v>
      </c>
      <c r="C3258" s="68"/>
      <c r="D3258" s="63" t="s">
        <v>7921</v>
      </c>
      <c r="E3258" s="62">
        <v>3</v>
      </c>
    </row>
    <row r="3259" spans="1:5" ht="14.4" x14ac:dyDescent="0.3">
      <c r="A3259" s="66">
        <v>18005021</v>
      </c>
      <c r="B3259" s="61" t="s">
        <v>1802</v>
      </c>
      <c r="C3259" s="68"/>
      <c r="D3259" s="63" t="s">
        <v>7921</v>
      </c>
      <c r="E3259" s="62">
        <v>3</v>
      </c>
    </row>
    <row r="3260" spans="1:5" ht="14.4" x14ac:dyDescent="0.3">
      <c r="A3260" s="66">
        <v>18005022</v>
      </c>
      <c r="B3260" s="61" t="s">
        <v>1803</v>
      </c>
      <c r="C3260" s="68"/>
      <c r="D3260" s="63" t="s">
        <v>7921</v>
      </c>
      <c r="E3260" s="62">
        <v>3</v>
      </c>
    </row>
    <row r="3261" spans="1:5" ht="14.4" x14ac:dyDescent="0.3">
      <c r="A3261" s="66">
        <v>18005023</v>
      </c>
      <c r="B3261" s="61" t="s">
        <v>1804</v>
      </c>
      <c r="C3261" s="68"/>
      <c r="D3261" s="63" t="s">
        <v>7921</v>
      </c>
      <c r="E3261" s="62">
        <v>3</v>
      </c>
    </row>
    <row r="3262" spans="1:5" ht="14.4" x14ac:dyDescent="0.3">
      <c r="A3262" s="66">
        <v>18005024</v>
      </c>
      <c r="B3262" s="61" t="s">
        <v>5784</v>
      </c>
      <c r="C3262" s="68"/>
      <c r="D3262" s="63" t="s">
        <v>7921</v>
      </c>
      <c r="E3262" s="62">
        <v>3</v>
      </c>
    </row>
    <row r="3263" spans="1:5" ht="14.4" x14ac:dyDescent="0.3">
      <c r="A3263" s="66">
        <v>18005025</v>
      </c>
      <c r="B3263" s="61" t="s">
        <v>1805</v>
      </c>
      <c r="C3263" s="68"/>
      <c r="D3263" s="63" t="s">
        <v>7921</v>
      </c>
      <c r="E3263" s="62">
        <v>3</v>
      </c>
    </row>
    <row r="3264" spans="1:5" ht="14.4" x14ac:dyDescent="0.3">
      <c r="A3264" s="66">
        <v>18006001</v>
      </c>
      <c r="B3264" s="61" t="s">
        <v>1806</v>
      </c>
      <c r="C3264" s="68"/>
      <c r="D3264" s="63" t="s">
        <v>7921</v>
      </c>
      <c r="E3264" s="62">
        <v>3</v>
      </c>
    </row>
    <row r="3265" spans="1:5" ht="14.4" x14ac:dyDescent="0.3">
      <c r="A3265" s="66">
        <v>18006002</v>
      </c>
      <c r="B3265" s="61" t="s">
        <v>1807</v>
      </c>
      <c r="C3265" s="68"/>
      <c r="D3265" s="63" t="s">
        <v>7921</v>
      </c>
      <c r="E3265" s="62">
        <v>3</v>
      </c>
    </row>
    <row r="3266" spans="1:5" ht="14.4" x14ac:dyDescent="0.3">
      <c r="A3266" s="66">
        <v>18006003</v>
      </c>
      <c r="B3266" s="61" t="s">
        <v>1808</v>
      </c>
      <c r="C3266" s="68"/>
      <c r="D3266" s="63" t="s">
        <v>7921</v>
      </c>
      <c r="E3266" s="62">
        <v>3</v>
      </c>
    </row>
    <row r="3267" spans="1:5" ht="14.4" x14ac:dyDescent="0.3">
      <c r="A3267" s="66">
        <v>18006004</v>
      </c>
      <c r="B3267" s="61" t="s">
        <v>1809</v>
      </c>
      <c r="C3267" s="68"/>
      <c r="D3267" s="63" t="s">
        <v>7921</v>
      </c>
      <c r="E3267" s="62">
        <v>3</v>
      </c>
    </row>
    <row r="3268" spans="1:5" ht="14.4" x14ac:dyDescent="0.3">
      <c r="A3268" s="66">
        <v>18006005</v>
      </c>
      <c r="B3268" s="61" t="s">
        <v>1810</v>
      </c>
      <c r="C3268" s="68"/>
      <c r="D3268" s="63" t="s">
        <v>7921</v>
      </c>
      <c r="E3268" s="62">
        <v>3</v>
      </c>
    </row>
    <row r="3269" spans="1:5" ht="14.4" x14ac:dyDescent="0.3">
      <c r="A3269" s="66">
        <v>18006006</v>
      </c>
      <c r="B3269" s="61" t="s">
        <v>1811</v>
      </c>
      <c r="C3269" s="68"/>
      <c r="D3269" s="63" t="s">
        <v>7921</v>
      </c>
      <c r="E3269" s="62">
        <v>3</v>
      </c>
    </row>
    <row r="3270" spans="1:5" ht="14.4" x14ac:dyDescent="0.3">
      <c r="A3270" s="66">
        <v>18006007</v>
      </c>
      <c r="B3270" s="61" t="s">
        <v>1812</v>
      </c>
      <c r="C3270" s="68"/>
      <c r="D3270" s="63" t="s">
        <v>7921</v>
      </c>
      <c r="E3270" s="62">
        <v>3</v>
      </c>
    </row>
    <row r="3271" spans="1:5" ht="14.4" x14ac:dyDescent="0.3">
      <c r="A3271" s="66">
        <v>18006008</v>
      </c>
      <c r="B3271" s="61" t="s">
        <v>1813</v>
      </c>
      <c r="C3271" s="68"/>
      <c r="D3271" s="63" t="s">
        <v>7921</v>
      </c>
      <c r="E3271" s="62">
        <v>3</v>
      </c>
    </row>
    <row r="3272" spans="1:5" ht="14.4" x14ac:dyDescent="0.3">
      <c r="A3272" s="66">
        <v>18006009</v>
      </c>
      <c r="B3272" s="61" t="s">
        <v>1814</v>
      </c>
      <c r="C3272" s="68"/>
      <c r="D3272" s="63" t="s">
        <v>7921</v>
      </c>
      <c r="E3272" s="62">
        <v>3</v>
      </c>
    </row>
    <row r="3273" spans="1:5" ht="14.4" x14ac:dyDescent="0.3">
      <c r="A3273" s="66">
        <v>18006010</v>
      </c>
      <c r="B3273" s="61" t="s">
        <v>1815</v>
      </c>
      <c r="C3273" s="68"/>
      <c r="D3273" s="63" t="s">
        <v>7921</v>
      </c>
      <c r="E3273" s="62">
        <v>3</v>
      </c>
    </row>
    <row r="3274" spans="1:5" ht="14.4" x14ac:dyDescent="0.3">
      <c r="A3274" s="66">
        <v>18006011</v>
      </c>
      <c r="B3274" s="61" t="s">
        <v>1816</v>
      </c>
      <c r="C3274" s="68"/>
      <c r="D3274" s="63" t="s">
        <v>7921</v>
      </c>
      <c r="E3274" s="62">
        <v>3</v>
      </c>
    </row>
    <row r="3275" spans="1:5" ht="14.4" x14ac:dyDescent="0.3">
      <c r="A3275" s="66">
        <v>18006012</v>
      </c>
      <c r="B3275" s="61" t="s">
        <v>1817</v>
      </c>
      <c r="C3275" s="68"/>
      <c r="D3275" s="63" t="s">
        <v>7921</v>
      </c>
      <c r="E3275" s="62">
        <v>3</v>
      </c>
    </row>
    <row r="3276" spans="1:5" ht="14.4" x14ac:dyDescent="0.3">
      <c r="A3276" s="66">
        <v>18006013</v>
      </c>
      <c r="B3276" s="61" t="s">
        <v>1818</v>
      </c>
      <c r="C3276" s="68"/>
      <c r="D3276" s="63" t="s">
        <v>7921</v>
      </c>
      <c r="E3276" s="62">
        <v>3</v>
      </c>
    </row>
    <row r="3277" spans="1:5" ht="14.4" x14ac:dyDescent="0.3">
      <c r="A3277" s="66">
        <v>18006014</v>
      </c>
      <c r="B3277" s="61" t="s">
        <v>1819</v>
      </c>
      <c r="C3277" s="68"/>
      <c r="D3277" s="63" t="s">
        <v>7921</v>
      </c>
      <c r="E3277" s="62">
        <v>3</v>
      </c>
    </row>
    <row r="3278" spans="1:5" ht="14.4" x14ac:dyDescent="0.3">
      <c r="A3278" s="66">
        <v>18006015</v>
      </c>
      <c r="B3278" s="61" t="s">
        <v>1820</v>
      </c>
      <c r="C3278" s="68"/>
      <c r="D3278" s="63" t="s">
        <v>7921</v>
      </c>
      <c r="E3278" s="62">
        <v>3</v>
      </c>
    </row>
    <row r="3279" spans="1:5" ht="14.4" x14ac:dyDescent="0.3">
      <c r="A3279" s="66">
        <v>18006016</v>
      </c>
      <c r="B3279" s="61" t="s">
        <v>1821</v>
      </c>
      <c r="C3279" s="68"/>
      <c r="D3279" s="63" t="s">
        <v>7921</v>
      </c>
      <c r="E3279" s="62">
        <v>3</v>
      </c>
    </row>
    <row r="3280" spans="1:5" ht="14.4" x14ac:dyDescent="0.3">
      <c r="A3280" s="66">
        <v>18006017</v>
      </c>
      <c r="B3280" s="61" t="s">
        <v>1822</v>
      </c>
      <c r="C3280" s="68"/>
      <c r="D3280" s="63" t="s">
        <v>7921</v>
      </c>
      <c r="E3280" s="62">
        <v>3</v>
      </c>
    </row>
    <row r="3281" spans="1:5" ht="14.4" x14ac:dyDescent="0.3">
      <c r="A3281" s="66">
        <v>18006018</v>
      </c>
      <c r="B3281" s="61" t="s">
        <v>1823</v>
      </c>
      <c r="C3281" s="68"/>
      <c r="D3281" s="63" t="s">
        <v>7921</v>
      </c>
      <c r="E3281" s="62">
        <v>3</v>
      </c>
    </row>
    <row r="3282" spans="1:5" ht="14.4" x14ac:dyDescent="0.3">
      <c r="A3282" s="66">
        <v>18006019</v>
      </c>
      <c r="B3282" s="61" t="s">
        <v>1824</v>
      </c>
      <c r="C3282" s="68"/>
      <c r="D3282" s="63" t="s">
        <v>7921</v>
      </c>
      <c r="E3282" s="62">
        <v>3</v>
      </c>
    </row>
    <row r="3283" spans="1:5" ht="14.4" x14ac:dyDescent="0.3">
      <c r="A3283" s="66">
        <v>18006020</v>
      </c>
      <c r="B3283" s="61" t="s">
        <v>1825</v>
      </c>
      <c r="C3283" s="68"/>
      <c r="D3283" s="63" t="s">
        <v>7921</v>
      </c>
      <c r="E3283" s="62">
        <v>3</v>
      </c>
    </row>
    <row r="3284" spans="1:5" ht="14.4" x14ac:dyDescent="0.3">
      <c r="A3284" s="66">
        <v>18006021</v>
      </c>
      <c r="B3284" s="61" t="s">
        <v>1826</v>
      </c>
      <c r="C3284" s="68"/>
      <c r="D3284" s="63" t="s">
        <v>7921</v>
      </c>
      <c r="E3284" s="62">
        <v>3</v>
      </c>
    </row>
    <row r="3285" spans="1:5" ht="14.4" x14ac:dyDescent="0.3">
      <c r="A3285" s="66">
        <v>18006022</v>
      </c>
      <c r="B3285" s="61" t="s">
        <v>1827</v>
      </c>
      <c r="C3285" s="68"/>
      <c r="D3285" s="63" t="s">
        <v>7921</v>
      </c>
      <c r="E3285" s="62">
        <v>3</v>
      </c>
    </row>
    <row r="3286" spans="1:5" ht="14.4" x14ac:dyDescent="0.3">
      <c r="A3286" s="66">
        <v>18006023</v>
      </c>
      <c r="B3286" s="61" t="s">
        <v>1828</v>
      </c>
      <c r="C3286" s="68"/>
      <c r="D3286" s="63" t="s">
        <v>7921</v>
      </c>
      <c r="E3286" s="62">
        <v>3</v>
      </c>
    </row>
    <row r="3287" spans="1:5" ht="14.4" x14ac:dyDescent="0.3">
      <c r="A3287" s="66">
        <v>18006024</v>
      </c>
      <c r="B3287" s="61" t="s">
        <v>5785</v>
      </c>
      <c r="C3287" s="68"/>
      <c r="D3287" s="63" t="s">
        <v>7921</v>
      </c>
      <c r="E3287" s="62">
        <v>3</v>
      </c>
    </row>
    <row r="3288" spans="1:5" ht="14.4" x14ac:dyDescent="0.3">
      <c r="A3288" s="66">
        <v>18006025</v>
      </c>
      <c r="B3288" s="61" t="s">
        <v>1829</v>
      </c>
      <c r="C3288" s="68"/>
      <c r="D3288" s="63" t="s">
        <v>7921</v>
      </c>
      <c r="E3288" s="62">
        <v>3</v>
      </c>
    </row>
    <row r="3289" spans="1:5" ht="14.4" x14ac:dyDescent="0.3">
      <c r="A3289" s="66">
        <v>18007001</v>
      </c>
      <c r="B3289" s="61" t="s">
        <v>1830</v>
      </c>
      <c r="C3289" s="68"/>
      <c r="D3289" s="63" t="s">
        <v>7921</v>
      </c>
      <c r="E3289" s="62">
        <v>3</v>
      </c>
    </row>
    <row r="3290" spans="1:5" ht="14.4" x14ac:dyDescent="0.3">
      <c r="A3290" s="66">
        <v>18007002</v>
      </c>
      <c r="B3290" s="61" t="s">
        <v>1831</v>
      </c>
      <c r="C3290" s="68"/>
      <c r="D3290" s="63" t="s">
        <v>7921</v>
      </c>
      <c r="E3290" s="62">
        <v>3</v>
      </c>
    </row>
    <row r="3291" spans="1:5" ht="14.4" x14ac:dyDescent="0.3">
      <c r="A3291" s="66">
        <v>18007003</v>
      </c>
      <c r="B3291" s="61" t="s">
        <v>1832</v>
      </c>
      <c r="C3291" s="68"/>
      <c r="D3291" s="63" t="s">
        <v>7921</v>
      </c>
      <c r="E3291" s="62">
        <v>3</v>
      </c>
    </row>
    <row r="3292" spans="1:5" ht="14.4" x14ac:dyDescent="0.3">
      <c r="A3292" s="66">
        <v>18007004</v>
      </c>
      <c r="B3292" s="61" t="s">
        <v>1833</v>
      </c>
      <c r="C3292" s="68"/>
      <c r="D3292" s="63" t="s">
        <v>7921</v>
      </c>
      <c r="E3292" s="62">
        <v>3</v>
      </c>
    </row>
    <row r="3293" spans="1:5" ht="14.4" x14ac:dyDescent="0.3">
      <c r="A3293" s="66">
        <v>18007005</v>
      </c>
      <c r="B3293" s="61" t="s">
        <v>1834</v>
      </c>
      <c r="C3293" s="68"/>
      <c r="D3293" s="63" t="s">
        <v>7921</v>
      </c>
      <c r="E3293" s="62">
        <v>3</v>
      </c>
    </row>
    <row r="3294" spans="1:5" ht="14.4" x14ac:dyDescent="0.3">
      <c r="A3294" s="66">
        <v>18008001</v>
      </c>
      <c r="B3294" s="61" t="s">
        <v>1835</v>
      </c>
      <c r="C3294" s="68"/>
      <c r="D3294" s="63" t="s">
        <v>7921</v>
      </c>
      <c r="E3294" s="62">
        <v>3</v>
      </c>
    </row>
    <row r="3295" spans="1:5" ht="14.4" x14ac:dyDescent="0.3">
      <c r="A3295" s="66">
        <v>18008002</v>
      </c>
      <c r="B3295" s="61" t="s">
        <v>1836</v>
      </c>
      <c r="C3295" s="68"/>
      <c r="D3295" s="63" t="s">
        <v>7921</v>
      </c>
      <c r="E3295" s="62">
        <v>3</v>
      </c>
    </row>
    <row r="3296" spans="1:5" ht="14.4" x14ac:dyDescent="0.3">
      <c r="A3296" s="66">
        <v>18008003</v>
      </c>
      <c r="B3296" s="61" t="s">
        <v>1837</v>
      </c>
      <c r="C3296" s="68"/>
      <c r="D3296" s="63" t="s">
        <v>7921</v>
      </c>
      <c r="E3296" s="62">
        <v>3</v>
      </c>
    </row>
    <row r="3297" spans="1:5" ht="14.4" x14ac:dyDescent="0.3">
      <c r="A3297" s="66">
        <v>18008004</v>
      </c>
      <c r="B3297" s="61" t="s">
        <v>1838</v>
      </c>
      <c r="C3297" s="68"/>
      <c r="D3297" s="63" t="s">
        <v>7921</v>
      </c>
      <c r="E3297" s="62">
        <v>3</v>
      </c>
    </row>
    <row r="3298" spans="1:5" ht="14.4" x14ac:dyDescent="0.3">
      <c r="A3298" s="66">
        <v>18008005</v>
      </c>
      <c r="B3298" s="61" t="s">
        <v>1839</v>
      </c>
      <c r="C3298" s="68"/>
      <c r="D3298" s="63" t="s">
        <v>7921</v>
      </c>
      <c r="E3298" s="62">
        <v>3</v>
      </c>
    </row>
    <row r="3299" spans="1:5" ht="14.4" x14ac:dyDescent="0.3">
      <c r="A3299" s="66">
        <v>18008006</v>
      </c>
      <c r="B3299" s="61" t="s">
        <v>1840</v>
      </c>
      <c r="C3299" s="68"/>
      <c r="D3299" s="63" t="s">
        <v>7921</v>
      </c>
      <c r="E3299" s="62">
        <v>3</v>
      </c>
    </row>
    <row r="3300" spans="1:5" ht="14.4" x14ac:dyDescent="0.3">
      <c r="A3300" s="66">
        <v>18008007</v>
      </c>
      <c r="B3300" s="61" t="s">
        <v>1841</v>
      </c>
      <c r="C3300" s="68"/>
      <c r="D3300" s="63" t="s">
        <v>7921</v>
      </c>
      <c r="E3300" s="62">
        <v>3</v>
      </c>
    </row>
    <row r="3301" spans="1:5" ht="14.4" x14ac:dyDescent="0.3">
      <c r="A3301" s="66">
        <v>18008008</v>
      </c>
      <c r="B3301" s="61" t="s">
        <v>1842</v>
      </c>
      <c r="C3301" s="68"/>
      <c r="D3301" s="63" t="s">
        <v>7921</v>
      </c>
      <c r="E3301" s="62">
        <v>3</v>
      </c>
    </row>
    <row r="3302" spans="1:5" ht="14.4" x14ac:dyDescent="0.3">
      <c r="A3302" s="66">
        <v>18008009</v>
      </c>
      <c r="B3302" s="61" t="s">
        <v>5786</v>
      </c>
      <c r="C3302" s="68"/>
      <c r="D3302" s="63" t="s">
        <v>7921</v>
      </c>
      <c r="E3302" s="62">
        <v>3</v>
      </c>
    </row>
    <row r="3303" spans="1:5" ht="14.4" x14ac:dyDescent="0.3">
      <c r="A3303" s="66">
        <v>18008010</v>
      </c>
      <c r="B3303" s="61" t="s">
        <v>1843</v>
      </c>
      <c r="C3303" s="68"/>
      <c r="D3303" s="63" t="s">
        <v>7921</v>
      </c>
      <c r="E3303" s="62">
        <v>3</v>
      </c>
    </row>
    <row r="3304" spans="1:5" ht="14.4" x14ac:dyDescent="0.3">
      <c r="A3304" s="66">
        <v>18009001</v>
      </c>
      <c r="B3304" s="61" t="s">
        <v>1844</v>
      </c>
      <c r="C3304" s="68"/>
      <c r="D3304" s="63" t="s">
        <v>7921</v>
      </c>
      <c r="E3304" s="62">
        <v>3</v>
      </c>
    </row>
    <row r="3305" spans="1:5" ht="14.4" x14ac:dyDescent="0.3">
      <c r="A3305" s="66">
        <v>18009002</v>
      </c>
      <c r="B3305" s="61" t="s">
        <v>1845</v>
      </c>
      <c r="C3305" s="68"/>
      <c r="D3305" s="63" t="s">
        <v>7921</v>
      </c>
      <c r="E3305" s="62">
        <v>3</v>
      </c>
    </row>
    <row r="3306" spans="1:5" ht="14.4" x14ac:dyDescent="0.3">
      <c r="A3306" s="66">
        <v>18009003</v>
      </c>
      <c r="B3306" s="61" t="s">
        <v>1846</v>
      </c>
      <c r="C3306" s="68"/>
      <c r="D3306" s="63" t="s">
        <v>7921</v>
      </c>
      <c r="E3306" s="62">
        <v>3</v>
      </c>
    </row>
    <row r="3307" spans="1:5" ht="14.4" x14ac:dyDescent="0.3">
      <c r="A3307" s="66">
        <v>18009004</v>
      </c>
      <c r="B3307" s="61" t="s">
        <v>1847</v>
      </c>
      <c r="C3307" s="68"/>
      <c r="D3307" s="63" t="s">
        <v>7921</v>
      </c>
      <c r="E3307" s="62">
        <v>3</v>
      </c>
    </row>
    <row r="3308" spans="1:5" ht="14.4" x14ac:dyDescent="0.3">
      <c r="A3308" s="66">
        <v>18009005</v>
      </c>
      <c r="B3308" s="61" t="s">
        <v>1848</v>
      </c>
      <c r="C3308" s="68"/>
      <c r="D3308" s="63" t="s">
        <v>7921</v>
      </c>
      <c r="E3308" s="62">
        <v>3</v>
      </c>
    </row>
    <row r="3309" spans="1:5" ht="14.4" x14ac:dyDescent="0.3">
      <c r="A3309" s="66">
        <v>18009006</v>
      </c>
      <c r="B3309" s="61" t="s">
        <v>1849</v>
      </c>
      <c r="C3309" s="68"/>
      <c r="D3309" s="63" t="s">
        <v>7921</v>
      </c>
      <c r="E3309" s="62">
        <v>3</v>
      </c>
    </row>
    <row r="3310" spans="1:5" ht="14.4" x14ac:dyDescent="0.3">
      <c r="A3310" s="66">
        <v>18009007</v>
      </c>
      <c r="B3310" s="61" t="s">
        <v>1850</v>
      </c>
      <c r="C3310" s="68"/>
      <c r="D3310" s="63" t="s">
        <v>7921</v>
      </c>
      <c r="E3310" s="62">
        <v>3</v>
      </c>
    </row>
    <row r="3311" spans="1:5" ht="14.4" x14ac:dyDescent="0.3">
      <c r="A3311" s="66">
        <v>18009008</v>
      </c>
      <c r="B3311" s="61" t="s">
        <v>1851</v>
      </c>
      <c r="C3311" s="68"/>
      <c r="D3311" s="63" t="s">
        <v>7921</v>
      </c>
      <c r="E3311" s="62">
        <v>3</v>
      </c>
    </row>
    <row r="3312" spans="1:5" ht="14.4" x14ac:dyDescent="0.3">
      <c r="A3312" s="66">
        <v>18009009</v>
      </c>
      <c r="B3312" s="61" t="s">
        <v>1852</v>
      </c>
      <c r="C3312" s="68"/>
      <c r="D3312" s="63" t="s">
        <v>7921</v>
      </c>
      <c r="E3312" s="62">
        <v>3</v>
      </c>
    </row>
    <row r="3313" spans="1:5" ht="14.4" x14ac:dyDescent="0.3">
      <c r="A3313" s="66">
        <v>18009010</v>
      </c>
      <c r="B3313" s="61" t="s">
        <v>1853</v>
      </c>
      <c r="C3313" s="68"/>
      <c r="D3313" s="63" t="s">
        <v>7921</v>
      </c>
      <c r="E3313" s="62">
        <v>3</v>
      </c>
    </row>
    <row r="3314" spans="1:5" ht="14.4" x14ac:dyDescent="0.3">
      <c r="A3314" s="66">
        <v>18009011</v>
      </c>
      <c r="B3314" s="61" t="s">
        <v>1854</v>
      </c>
      <c r="C3314" s="68"/>
      <c r="D3314" s="63" t="s">
        <v>7921</v>
      </c>
      <c r="E3314" s="62">
        <v>3</v>
      </c>
    </row>
    <row r="3315" spans="1:5" ht="14.4" x14ac:dyDescent="0.3">
      <c r="A3315" s="66">
        <v>18009012</v>
      </c>
      <c r="B3315" s="61" t="s">
        <v>1855</v>
      </c>
      <c r="C3315" s="68"/>
      <c r="D3315" s="63" t="s">
        <v>7921</v>
      </c>
      <c r="E3315" s="62">
        <v>3</v>
      </c>
    </row>
    <row r="3316" spans="1:5" ht="14.4" x14ac:dyDescent="0.3">
      <c r="A3316" s="66">
        <v>18009013</v>
      </c>
      <c r="B3316" s="61" t="s">
        <v>1856</v>
      </c>
      <c r="C3316" s="68"/>
      <c r="D3316" s="63" t="s">
        <v>7921</v>
      </c>
      <c r="E3316" s="62">
        <v>3</v>
      </c>
    </row>
    <row r="3317" spans="1:5" ht="14.4" x14ac:dyDescent="0.3">
      <c r="A3317" s="66">
        <v>18009014</v>
      </c>
      <c r="B3317" s="61" t="s">
        <v>1857</v>
      </c>
      <c r="C3317" s="68"/>
      <c r="D3317" s="63" t="s">
        <v>7921</v>
      </c>
      <c r="E3317" s="62">
        <v>3</v>
      </c>
    </row>
    <row r="3318" spans="1:5" ht="14.4" x14ac:dyDescent="0.3">
      <c r="A3318" s="66">
        <v>18009015</v>
      </c>
      <c r="B3318" s="61" t="s">
        <v>1858</v>
      </c>
      <c r="C3318" s="68"/>
      <c r="D3318" s="63" t="s">
        <v>7921</v>
      </c>
      <c r="E3318" s="62">
        <v>3</v>
      </c>
    </row>
    <row r="3319" spans="1:5" ht="14.4" x14ac:dyDescent="0.3">
      <c r="A3319" s="66">
        <v>18009016</v>
      </c>
      <c r="B3319" s="61" t="s">
        <v>1859</v>
      </c>
      <c r="C3319" s="68"/>
      <c r="D3319" s="63" t="s">
        <v>7921</v>
      </c>
      <c r="E3319" s="62">
        <v>3</v>
      </c>
    </row>
    <row r="3320" spans="1:5" ht="14.4" x14ac:dyDescent="0.3">
      <c r="A3320" s="66">
        <v>18009017</v>
      </c>
      <c r="B3320" s="61" t="s">
        <v>1860</v>
      </c>
      <c r="C3320" s="68"/>
      <c r="D3320" s="63" t="s">
        <v>7921</v>
      </c>
      <c r="E3320" s="62">
        <v>3</v>
      </c>
    </row>
    <row r="3321" spans="1:5" ht="14.4" x14ac:dyDescent="0.3">
      <c r="A3321" s="66">
        <v>18009018</v>
      </c>
      <c r="B3321" s="61" t="s">
        <v>1861</v>
      </c>
      <c r="C3321" s="68"/>
      <c r="D3321" s="63" t="s">
        <v>7921</v>
      </c>
      <c r="E3321" s="62">
        <v>3</v>
      </c>
    </row>
    <row r="3322" spans="1:5" ht="14.4" x14ac:dyDescent="0.3">
      <c r="A3322" s="66">
        <v>18009019</v>
      </c>
      <c r="B3322" s="61" t="s">
        <v>1862</v>
      </c>
      <c r="C3322" s="68"/>
      <c r="D3322" s="63" t="s">
        <v>7921</v>
      </c>
      <c r="E3322" s="62">
        <v>3</v>
      </c>
    </row>
    <row r="3323" spans="1:5" ht="14.4" x14ac:dyDescent="0.3">
      <c r="A3323" s="66">
        <v>18009020</v>
      </c>
      <c r="B3323" s="61" t="s">
        <v>1863</v>
      </c>
      <c r="C3323" s="68"/>
      <c r="D3323" s="63" t="s">
        <v>7921</v>
      </c>
      <c r="E3323" s="62">
        <v>3</v>
      </c>
    </row>
    <row r="3324" spans="1:5" ht="14.4" x14ac:dyDescent="0.3">
      <c r="A3324" s="66">
        <v>18009021</v>
      </c>
      <c r="B3324" s="61" t="s">
        <v>1864</v>
      </c>
      <c r="C3324" s="68"/>
      <c r="D3324" s="63" t="s">
        <v>7921</v>
      </c>
      <c r="E3324" s="62">
        <v>3</v>
      </c>
    </row>
    <row r="3325" spans="1:5" ht="14.4" x14ac:dyDescent="0.3">
      <c r="A3325" s="66">
        <v>18009022</v>
      </c>
      <c r="B3325" s="61" t="s">
        <v>1865</v>
      </c>
      <c r="C3325" s="68"/>
      <c r="D3325" s="63" t="s">
        <v>7921</v>
      </c>
      <c r="E3325" s="62">
        <v>3</v>
      </c>
    </row>
    <row r="3326" spans="1:5" ht="14.4" x14ac:dyDescent="0.3">
      <c r="A3326" s="66">
        <v>18009023</v>
      </c>
      <c r="B3326" s="61" t="s">
        <v>1866</v>
      </c>
      <c r="C3326" s="68"/>
      <c r="D3326" s="63" t="s">
        <v>7921</v>
      </c>
      <c r="E3326" s="62">
        <v>3</v>
      </c>
    </row>
    <row r="3327" spans="1:5" ht="14.4" x14ac:dyDescent="0.3">
      <c r="A3327" s="66">
        <v>18009024</v>
      </c>
      <c r="B3327" s="61" t="s">
        <v>5787</v>
      </c>
      <c r="C3327" s="68"/>
      <c r="D3327" s="63" t="s">
        <v>7921</v>
      </c>
      <c r="E3327" s="62">
        <v>3</v>
      </c>
    </row>
    <row r="3328" spans="1:5" ht="14.4" x14ac:dyDescent="0.3">
      <c r="A3328" s="66">
        <v>18009025</v>
      </c>
      <c r="B3328" s="61" t="s">
        <v>1867</v>
      </c>
      <c r="C3328" s="68"/>
      <c r="D3328" s="63" t="s">
        <v>7921</v>
      </c>
      <c r="E3328" s="62">
        <v>3</v>
      </c>
    </row>
    <row r="3329" spans="1:5" ht="14.4" x14ac:dyDescent="0.3">
      <c r="A3329" s="66">
        <v>18009026</v>
      </c>
      <c r="B3329" s="61" t="s">
        <v>1868</v>
      </c>
      <c r="C3329" s="68"/>
      <c r="D3329" s="63" t="s">
        <v>7921</v>
      </c>
      <c r="E3329" s="62">
        <v>3</v>
      </c>
    </row>
    <row r="3330" spans="1:5" ht="14.4" x14ac:dyDescent="0.3">
      <c r="A3330" s="66">
        <v>18009027</v>
      </c>
      <c r="B3330" s="61" t="s">
        <v>1869</v>
      </c>
      <c r="C3330" s="68"/>
      <c r="D3330" s="63" t="s">
        <v>7921</v>
      </c>
      <c r="E3330" s="62">
        <v>3</v>
      </c>
    </row>
    <row r="3331" spans="1:5" ht="14.4" x14ac:dyDescent="0.3">
      <c r="A3331" s="66">
        <v>18009028</v>
      </c>
      <c r="B3331" s="61" t="s">
        <v>1870</v>
      </c>
      <c r="C3331" s="68"/>
      <c r="D3331" s="63" t="s">
        <v>7921</v>
      </c>
      <c r="E3331" s="62">
        <v>3</v>
      </c>
    </row>
    <row r="3332" spans="1:5" ht="14.4" x14ac:dyDescent="0.3">
      <c r="A3332" s="66">
        <v>18009029</v>
      </c>
      <c r="B3332" s="61" t="s">
        <v>1871</v>
      </c>
      <c r="C3332" s="68"/>
      <c r="D3332" s="63" t="s">
        <v>7921</v>
      </c>
      <c r="E3332" s="62">
        <v>3</v>
      </c>
    </row>
    <row r="3333" spans="1:5" ht="14.4" x14ac:dyDescent="0.3">
      <c r="A3333" s="66">
        <v>18009030</v>
      </c>
      <c r="B3333" s="61" t="s">
        <v>5788</v>
      </c>
      <c r="C3333" s="68"/>
      <c r="D3333" s="63" t="s">
        <v>7921</v>
      </c>
      <c r="E3333" s="62">
        <v>3</v>
      </c>
    </row>
    <row r="3334" spans="1:5" ht="14.4" x14ac:dyDescent="0.3">
      <c r="A3334" s="66">
        <v>18009031</v>
      </c>
      <c r="B3334" s="61" t="s">
        <v>1872</v>
      </c>
      <c r="C3334" s="68"/>
      <c r="D3334" s="63" t="s">
        <v>7921</v>
      </c>
      <c r="E3334" s="62">
        <v>3</v>
      </c>
    </row>
    <row r="3335" spans="1:5" ht="14.4" x14ac:dyDescent="0.3">
      <c r="A3335" s="66">
        <v>18009032</v>
      </c>
      <c r="B3335" s="61" t="s">
        <v>1873</v>
      </c>
      <c r="C3335" s="68"/>
      <c r="D3335" s="63" t="s">
        <v>7921</v>
      </c>
      <c r="E3335" s="62">
        <v>3</v>
      </c>
    </row>
    <row r="3336" spans="1:5" ht="14.4" x14ac:dyDescent="0.3">
      <c r="A3336" s="66">
        <v>18009033</v>
      </c>
      <c r="B3336" s="61" t="s">
        <v>1874</v>
      </c>
      <c r="C3336" s="68"/>
      <c r="D3336" s="63" t="s">
        <v>7921</v>
      </c>
      <c r="E3336" s="62">
        <v>3</v>
      </c>
    </row>
    <row r="3337" spans="1:5" ht="14.4" x14ac:dyDescent="0.3">
      <c r="A3337" s="66">
        <v>18009034</v>
      </c>
      <c r="B3337" s="61" t="s">
        <v>1875</v>
      </c>
      <c r="C3337" s="68"/>
      <c r="D3337" s="63" t="s">
        <v>7921</v>
      </c>
      <c r="E3337" s="62">
        <v>3</v>
      </c>
    </row>
    <row r="3338" spans="1:5" ht="14.4" x14ac:dyDescent="0.3">
      <c r="A3338" s="66">
        <v>18009035</v>
      </c>
      <c r="B3338" s="61" t="s">
        <v>5789</v>
      </c>
      <c r="C3338" s="68"/>
      <c r="D3338" s="63" t="s">
        <v>7921</v>
      </c>
      <c r="E3338" s="62">
        <v>3</v>
      </c>
    </row>
    <row r="3339" spans="1:5" ht="14.4" x14ac:dyDescent="0.3">
      <c r="A3339" s="66">
        <v>18009036</v>
      </c>
      <c r="B3339" s="61" t="s">
        <v>1876</v>
      </c>
      <c r="C3339" s="68"/>
      <c r="D3339" s="63" t="s">
        <v>7921</v>
      </c>
      <c r="E3339" s="62">
        <v>3</v>
      </c>
    </row>
    <row r="3340" spans="1:5" ht="14.4" x14ac:dyDescent="0.3">
      <c r="A3340" s="66">
        <v>18009037</v>
      </c>
      <c r="B3340" s="61" t="s">
        <v>5790</v>
      </c>
      <c r="C3340" s="68"/>
      <c r="D3340" s="63" t="s">
        <v>7921</v>
      </c>
      <c r="E3340" s="62">
        <v>3</v>
      </c>
    </row>
    <row r="3341" spans="1:5" ht="14.4" x14ac:dyDescent="0.3">
      <c r="A3341" s="66">
        <v>18009038</v>
      </c>
      <c r="B3341" s="61" t="s">
        <v>5791</v>
      </c>
      <c r="C3341" s="68"/>
      <c r="D3341" s="63" t="s">
        <v>7921</v>
      </c>
      <c r="E3341" s="62">
        <v>3</v>
      </c>
    </row>
    <row r="3342" spans="1:5" ht="14.4" x14ac:dyDescent="0.3">
      <c r="A3342" s="66">
        <v>18009039</v>
      </c>
      <c r="B3342" s="61" t="s">
        <v>5792</v>
      </c>
      <c r="C3342" s="68"/>
      <c r="D3342" s="63" t="s">
        <v>7921</v>
      </c>
      <c r="E3342" s="62">
        <v>3</v>
      </c>
    </row>
    <row r="3343" spans="1:5" ht="14.4" x14ac:dyDescent="0.3">
      <c r="A3343" s="66">
        <v>18009040</v>
      </c>
      <c r="B3343" s="61" t="s">
        <v>5793</v>
      </c>
      <c r="C3343" s="68"/>
      <c r="D3343" s="63" t="s">
        <v>7921</v>
      </c>
      <c r="E3343" s="62">
        <v>3</v>
      </c>
    </row>
    <row r="3344" spans="1:5" ht="14.4" x14ac:dyDescent="0.3">
      <c r="A3344" s="66">
        <v>18009041</v>
      </c>
      <c r="B3344" s="61" t="s">
        <v>1877</v>
      </c>
      <c r="C3344" s="68"/>
      <c r="D3344" s="63" t="s">
        <v>7921</v>
      </c>
      <c r="E3344" s="62">
        <v>3</v>
      </c>
    </row>
    <row r="3345" spans="1:5" ht="14.4" x14ac:dyDescent="0.3">
      <c r="A3345" s="66">
        <v>18009042</v>
      </c>
      <c r="B3345" s="61" t="s">
        <v>5794</v>
      </c>
      <c r="C3345" s="68"/>
      <c r="D3345" s="63" t="s">
        <v>7921</v>
      </c>
      <c r="E3345" s="62">
        <v>3</v>
      </c>
    </row>
    <row r="3346" spans="1:5" ht="14.4" x14ac:dyDescent="0.3">
      <c r="A3346" s="66">
        <v>18009043</v>
      </c>
      <c r="B3346" s="61" t="s">
        <v>5795</v>
      </c>
      <c r="C3346" s="68"/>
      <c r="D3346" s="63" t="s">
        <v>7921</v>
      </c>
      <c r="E3346" s="62">
        <v>3</v>
      </c>
    </row>
    <row r="3347" spans="1:5" ht="14.4" x14ac:dyDescent="0.3">
      <c r="A3347" s="66">
        <v>18009044</v>
      </c>
      <c r="B3347" s="61" t="s">
        <v>5796</v>
      </c>
      <c r="C3347" s="68"/>
      <c r="D3347" s="63" t="s">
        <v>7921</v>
      </c>
      <c r="E3347" s="62">
        <v>3</v>
      </c>
    </row>
    <row r="3348" spans="1:5" ht="14.4" x14ac:dyDescent="0.3">
      <c r="A3348" s="66">
        <v>18009045</v>
      </c>
      <c r="B3348" s="61" t="s">
        <v>5797</v>
      </c>
      <c r="C3348" s="68"/>
      <c r="D3348" s="63" t="s">
        <v>7921</v>
      </c>
      <c r="E3348" s="62">
        <v>3</v>
      </c>
    </row>
    <row r="3349" spans="1:5" ht="14.4" x14ac:dyDescent="0.3">
      <c r="A3349" s="66">
        <v>18009046</v>
      </c>
      <c r="B3349" s="61" t="s">
        <v>1878</v>
      </c>
      <c r="C3349" s="68"/>
      <c r="D3349" s="63" t="s">
        <v>7921</v>
      </c>
      <c r="E3349" s="62">
        <v>3</v>
      </c>
    </row>
    <row r="3350" spans="1:5" ht="14.4" x14ac:dyDescent="0.3">
      <c r="A3350" s="66">
        <v>18009047</v>
      </c>
      <c r="B3350" s="61" t="s">
        <v>1879</v>
      </c>
      <c r="C3350" s="68"/>
      <c r="D3350" s="63" t="s">
        <v>7921</v>
      </c>
      <c r="E3350" s="62">
        <v>3</v>
      </c>
    </row>
    <row r="3351" spans="1:5" ht="14.4" x14ac:dyDescent="0.3">
      <c r="A3351" s="66">
        <v>18009048</v>
      </c>
      <c r="B3351" s="61" t="s">
        <v>1880</v>
      </c>
      <c r="C3351" s="68"/>
      <c r="D3351" s="63" t="s">
        <v>7921</v>
      </c>
      <c r="E3351" s="62">
        <v>3</v>
      </c>
    </row>
    <row r="3352" spans="1:5" ht="14.4" x14ac:dyDescent="0.3">
      <c r="A3352" s="66">
        <v>18009049</v>
      </c>
      <c r="B3352" s="61" t="s">
        <v>5798</v>
      </c>
      <c r="C3352" s="68"/>
      <c r="D3352" s="63" t="s">
        <v>7921</v>
      </c>
      <c r="E3352" s="62">
        <v>3</v>
      </c>
    </row>
    <row r="3353" spans="1:5" ht="14.4" x14ac:dyDescent="0.3">
      <c r="A3353" s="66">
        <v>18009050</v>
      </c>
      <c r="B3353" s="61" t="s">
        <v>5799</v>
      </c>
      <c r="C3353" s="68"/>
      <c r="D3353" s="63" t="s">
        <v>7921</v>
      </c>
      <c r="E3353" s="62">
        <v>3</v>
      </c>
    </row>
    <row r="3354" spans="1:5" ht="14.4" x14ac:dyDescent="0.3">
      <c r="A3354" s="66">
        <v>18009051</v>
      </c>
      <c r="B3354" s="61" t="s">
        <v>1881</v>
      </c>
      <c r="C3354" s="68"/>
      <c r="D3354" s="63" t="s">
        <v>7921</v>
      </c>
      <c r="E3354" s="62">
        <v>3</v>
      </c>
    </row>
    <row r="3355" spans="1:5" ht="14.4" x14ac:dyDescent="0.3">
      <c r="A3355" s="66">
        <v>18009052</v>
      </c>
      <c r="B3355" s="61" t="s">
        <v>1882</v>
      </c>
      <c r="C3355" s="68"/>
      <c r="D3355" s="63" t="s">
        <v>7921</v>
      </c>
      <c r="E3355" s="62">
        <v>3</v>
      </c>
    </row>
    <row r="3356" spans="1:5" ht="14.4" x14ac:dyDescent="0.3">
      <c r="A3356" s="66">
        <v>18009053</v>
      </c>
      <c r="B3356" s="61" t="s">
        <v>1883</v>
      </c>
      <c r="C3356" s="68"/>
      <c r="D3356" s="63" t="s">
        <v>7921</v>
      </c>
      <c r="E3356" s="62">
        <v>3</v>
      </c>
    </row>
    <row r="3357" spans="1:5" ht="14.4" x14ac:dyDescent="0.3">
      <c r="A3357" s="66">
        <v>18009054</v>
      </c>
      <c r="B3357" s="61" t="s">
        <v>1884</v>
      </c>
      <c r="C3357" s="68"/>
      <c r="D3357" s="63" t="s">
        <v>7921</v>
      </c>
      <c r="E3357" s="62">
        <v>3</v>
      </c>
    </row>
    <row r="3358" spans="1:5" ht="14.4" x14ac:dyDescent="0.3">
      <c r="A3358" s="66">
        <v>18009055</v>
      </c>
      <c r="B3358" s="61" t="s">
        <v>1885</v>
      </c>
      <c r="C3358" s="68"/>
      <c r="D3358" s="63" t="s">
        <v>7921</v>
      </c>
      <c r="E3358" s="62">
        <v>3</v>
      </c>
    </row>
    <row r="3359" spans="1:5" ht="14.4" x14ac:dyDescent="0.3">
      <c r="A3359" s="66">
        <v>18010001</v>
      </c>
      <c r="B3359" s="61" t="s">
        <v>1886</v>
      </c>
      <c r="C3359" s="68"/>
      <c r="D3359" s="63" t="s">
        <v>7921</v>
      </c>
      <c r="E3359" s="62">
        <v>3</v>
      </c>
    </row>
    <row r="3360" spans="1:5" ht="14.4" x14ac:dyDescent="0.3">
      <c r="A3360" s="66">
        <v>18010002</v>
      </c>
      <c r="B3360" s="61" t="s">
        <v>1887</v>
      </c>
      <c r="C3360" s="68"/>
      <c r="D3360" s="63" t="s">
        <v>7921</v>
      </c>
      <c r="E3360" s="62">
        <v>3</v>
      </c>
    </row>
    <row r="3361" spans="1:5" ht="14.4" x14ac:dyDescent="0.3">
      <c r="A3361" s="66">
        <v>18010003</v>
      </c>
      <c r="B3361" s="61" t="s">
        <v>1888</v>
      </c>
      <c r="C3361" s="68"/>
      <c r="D3361" s="63" t="s">
        <v>7921</v>
      </c>
      <c r="E3361" s="62">
        <v>3</v>
      </c>
    </row>
    <row r="3362" spans="1:5" ht="14.4" x14ac:dyDescent="0.3">
      <c r="A3362" s="66">
        <v>18010004</v>
      </c>
      <c r="B3362" s="61" t="s">
        <v>1889</v>
      </c>
      <c r="C3362" s="68"/>
      <c r="D3362" s="63" t="s">
        <v>7921</v>
      </c>
      <c r="E3362" s="62">
        <v>3</v>
      </c>
    </row>
    <row r="3363" spans="1:5" ht="14.4" x14ac:dyDescent="0.3">
      <c r="A3363" s="66">
        <v>18010005</v>
      </c>
      <c r="B3363" s="61" t="s">
        <v>1890</v>
      </c>
      <c r="C3363" s="68"/>
      <c r="D3363" s="63" t="s">
        <v>7921</v>
      </c>
      <c r="E3363" s="62">
        <v>3</v>
      </c>
    </row>
    <row r="3364" spans="1:5" ht="14.4" x14ac:dyDescent="0.3">
      <c r="A3364" s="66">
        <v>18010006</v>
      </c>
      <c r="B3364" s="61" t="s">
        <v>1891</v>
      </c>
      <c r="C3364" s="68"/>
      <c r="D3364" s="63" t="s">
        <v>7921</v>
      </c>
      <c r="E3364" s="62">
        <v>3</v>
      </c>
    </row>
    <row r="3365" spans="1:5" ht="14.4" x14ac:dyDescent="0.3">
      <c r="A3365" s="66">
        <v>18010007</v>
      </c>
      <c r="B3365" s="61" t="s">
        <v>1892</v>
      </c>
      <c r="C3365" s="68"/>
      <c r="D3365" s="63" t="s">
        <v>7921</v>
      </c>
      <c r="E3365" s="62">
        <v>3</v>
      </c>
    </row>
    <row r="3366" spans="1:5" ht="14.4" x14ac:dyDescent="0.3">
      <c r="A3366" s="66">
        <v>18010008</v>
      </c>
      <c r="B3366" s="61" t="s">
        <v>1893</v>
      </c>
      <c r="C3366" s="68"/>
      <c r="D3366" s="63" t="s">
        <v>7921</v>
      </c>
      <c r="E3366" s="62">
        <v>3</v>
      </c>
    </row>
    <row r="3367" spans="1:5" ht="14.4" x14ac:dyDescent="0.3">
      <c r="A3367" s="66">
        <v>18010009</v>
      </c>
      <c r="B3367" s="61" t="s">
        <v>1894</v>
      </c>
      <c r="C3367" s="68"/>
      <c r="D3367" s="63" t="s">
        <v>7921</v>
      </c>
      <c r="E3367" s="62">
        <v>3</v>
      </c>
    </row>
    <row r="3368" spans="1:5" ht="14.4" x14ac:dyDescent="0.3">
      <c r="A3368" s="66">
        <v>18010010</v>
      </c>
      <c r="B3368" s="61" t="s">
        <v>1895</v>
      </c>
      <c r="C3368" s="68"/>
      <c r="D3368" s="63" t="s">
        <v>7921</v>
      </c>
      <c r="E3368" s="62">
        <v>3</v>
      </c>
    </row>
    <row r="3369" spans="1:5" ht="14.4" x14ac:dyDescent="0.3">
      <c r="A3369" s="66">
        <v>18010011</v>
      </c>
      <c r="B3369" s="61" t="s">
        <v>1896</v>
      </c>
      <c r="C3369" s="68"/>
      <c r="D3369" s="63" t="s">
        <v>7921</v>
      </c>
      <c r="E3369" s="62">
        <v>3</v>
      </c>
    </row>
    <row r="3370" spans="1:5" ht="14.4" x14ac:dyDescent="0.3">
      <c r="A3370" s="66">
        <v>18010012</v>
      </c>
      <c r="B3370" s="61" t="s">
        <v>1897</v>
      </c>
      <c r="C3370" s="68"/>
      <c r="D3370" s="63" t="s">
        <v>7921</v>
      </c>
      <c r="E3370" s="62">
        <v>3</v>
      </c>
    </row>
    <row r="3371" spans="1:5" ht="14.4" x14ac:dyDescent="0.3">
      <c r="A3371" s="66">
        <v>18010013</v>
      </c>
      <c r="B3371" s="61" t="s">
        <v>1898</v>
      </c>
      <c r="C3371" s="68"/>
      <c r="D3371" s="63" t="s">
        <v>7921</v>
      </c>
      <c r="E3371" s="62">
        <v>3</v>
      </c>
    </row>
    <row r="3372" spans="1:5" ht="14.4" x14ac:dyDescent="0.3">
      <c r="A3372" s="66">
        <v>18010014</v>
      </c>
      <c r="B3372" s="61" t="s">
        <v>1899</v>
      </c>
      <c r="C3372" s="68"/>
      <c r="D3372" s="63" t="s">
        <v>7921</v>
      </c>
      <c r="E3372" s="62">
        <v>3</v>
      </c>
    </row>
    <row r="3373" spans="1:5" ht="14.4" x14ac:dyDescent="0.3">
      <c r="A3373" s="66">
        <v>18010015</v>
      </c>
      <c r="B3373" s="61" t="s">
        <v>1900</v>
      </c>
      <c r="C3373" s="68"/>
      <c r="D3373" s="63" t="s">
        <v>7921</v>
      </c>
      <c r="E3373" s="62">
        <v>3</v>
      </c>
    </row>
    <row r="3374" spans="1:5" ht="14.4" x14ac:dyDescent="0.3">
      <c r="A3374" s="66">
        <v>18010016</v>
      </c>
      <c r="B3374" s="61" t="s">
        <v>1901</v>
      </c>
      <c r="C3374" s="68"/>
      <c r="D3374" s="63" t="s">
        <v>7921</v>
      </c>
      <c r="E3374" s="62">
        <v>3</v>
      </c>
    </row>
    <row r="3375" spans="1:5" ht="14.4" x14ac:dyDescent="0.3">
      <c r="A3375" s="66">
        <v>18010017</v>
      </c>
      <c r="B3375" s="61" t="s">
        <v>1902</v>
      </c>
      <c r="C3375" s="68"/>
      <c r="D3375" s="63" t="s">
        <v>7921</v>
      </c>
      <c r="E3375" s="62">
        <v>3</v>
      </c>
    </row>
    <row r="3376" spans="1:5" ht="14.4" x14ac:dyDescent="0.3">
      <c r="A3376" s="66">
        <v>18010018</v>
      </c>
      <c r="B3376" s="61" t="s">
        <v>1903</v>
      </c>
      <c r="C3376" s="68"/>
      <c r="D3376" s="63" t="s">
        <v>7921</v>
      </c>
      <c r="E3376" s="62">
        <v>3</v>
      </c>
    </row>
    <row r="3377" spans="1:5" ht="14.4" x14ac:dyDescent="0.3">
      <c r="A3377" s="66">
        <v>18010019</v>
      </c>
      <c r="B3377" s="61" t="s">
        <v>1904</v>
      </c>
      <c r="C3377" s="68"/>
      <c r="D3377" s="63" t="s">
        <v>7921</v>
      </c>
      <c r="E3377" s="62">
        <v>3</v>
      </c>
    </row>
    <row r="3378" spans="1:5" ht="14.4" x14ac:dyDescent="0.3">
      <c r="A3378" s="66">
        <v>18010020</v>
      </c>
      <c r="B3378" s="61" t="s">
        <v>1905</v>
      </c>
      <c r="C3378" s="68"/>
      <c r="D3378" s="63" t="s">
        <v>7921</v>
      </c>
      <c r="E3378" s="62">
        <v>3</v>
      </c>
    </row>
    <row r="3379" spans="1:5" ht="14.4" x14ac:dyDescent="0.3">
      <c r="A3379" s="66">
        <v>18010021</v>
      </c>
      <c r="B3379" s="61" t="s">
        <v>1906</v>
      </c>
      <c r="C3379" s="68"/>
      <c r="D3379" s="63" t="s">
        <v>7921</v>
      </c>
      <c r="E3379" s="62">
        <v>3</v>
      </c>
    </row>
    <row r="3380" spans="1:5" ht="14.4" x14ac:dyDescent="0.3">
      <c r="A3380" s="66">
        <v>18010022</v>
      </c>
      <c r="B3380" s="61" t="s">
        <v>1907</v>
      </c>
      <c r="C3380" s="68"/>
      <c r="D3380" s="63" t="s">
        <v>7921</v>
      </c>
      <c r="E3380" s="62">
        <v>3</v>
      </c>
    </row>
    <row r="3381" spans="1:5" ht="14.4" x14ac:dyDescent="0.3">
      <c r="A3381" s="66">
        <v>18010023</v>
      </c>
      <c r="B3381" s="61" t="s">
        <v>1908</v>
      </c>
      <c r="C3381" s="68"/>
      <c r="D3381" s="63" t="s">
        <v>7921</v>
      </c>
      <c r="E3381" s="62">
        <v>3</v>
      </c>
    </row>
    <row r="3382" spans="1:5" ht="14.4" x14ac:dyDescent="0.3">
      <c r="A3382" s="66">
        <v>18010024</v>
      </c>
      <c r="B3382" s="61" t="s">
        <v>5800</v>
      </c>
      <c r="C3382" s="68"/>
      <c r="D3382" s="63" t="s">
        <v>7921</v>
      </c>
      <c r="E3382" s="62">
        <v>3</v>
      </c>
    </row>
    <row r="3383" spans="1:5" ht="14.4" x14ac:dyDescent="0.3">
      <c r="A3383" s="66">
        <v>18010025</v>
      </c>
      <c r="B3383" s="61" t="s">
        <v>1909</v>
      </c>
      <c r="C3383" s="68"/>
      <c r="D3383" s="63" t="s">
        <v>7921</v>
      </c>
      <c r="E3383" s="62">
        <v>3</v>
      </c>
    </row>
    <row r="3384" spans="1:5" ht="14.4" x14ac:dyDescent="0.3">
      <c r="A3384" s="66">
        <v>18011001</v>
      </c>
      <c r="B3384" s="61" t="s">
        <v>1910</v>
      </c>
      <c r="C3384" s="68"/>
      <c r="D3384" s="63" t="s">
        <v>7921</v>
      </c>
      <c r="E3384" s="62">
        <v>3</v>
      </c>
    </row>
    <row r="3385" spans="1:5" ht="14.4" x14ac:dyDescent="0.3">
      <c r="A3385" s="66">
        <v>18011002</v>
      </c>
      <c r="B3385" s="61" t="s">
        <v>1911</v>
      </c>
      <c r="C3385" s="68"/>
      <c r="D3385" s="63" t="s">
        <v>7921</v>
      </c>
      <c r="E3385" s="62">
        <v>3</v>
      </c>
    </row>
    <row r="3386" spans="1:5" ht="14.4" x14ac:dyDescent="0.3">
      <c r="A3386" s="66">
        <v>18011003</v>
      </c>
      <c r="B3386" s="61" t="s">
        <v>1912</v>
      </c>
      <c r="C3386" s="68"/>
      <c r="D3386" s="63" t="s">
        <v>7921</v>
      </c>
      <c r="E3386" s="62">
        <v>3</v>
      </c>
    </row>
    <row r="3387" spans="1:5" ht="14.4" x14ac:dyDescent="0.3">
      <c r="A3387" s="66">
        <v>18011004</v>
      </c>
      <c r="B3387" s="61" t="s">
        <v>1913</v>
      </c>
      <c r="C3387" s="68"/>
      <c r="D3387" s="63" t="s">
        <v>7921</v>
      </c>
      <c r="E3387" s="62">
        <v>3</v>
      </c>
    </row>
    <row r="3388" spans="1:5" ht="14.4" x14ac:dyDescent="0.3">
      <c r="A3388" s="66">
        <v>18011005</v>
      </c>
      <c r="B3388" s="61" t="s">
        <v>1914</v>
      </c>
      <c r="C3388" s="68"/>
      <c r="D3388" s="63" t="s">
        <v>7921</v>
      </c>
      <c r="E3388" s="62">
        <v>3</v>
      </c>
    </row>
    <row r="3389" spans="1:5" ht="14.4" x14ac:dyDescent="0.3">
      <c r="A3389" s="66">
        <v>18011006</v>
      </c>
      <c r="B3389" s="61" t="s">
        <v>1915</v>
      </c>
      <c r="C3389" s="68"/>
      <c r="D3389" s="63" t="s">
        <v>7921</v>
      </c>
      <c r="E3389" s="62">
        <v>3</v>
      </c>
    </row>
    <row r="3390" spans="1:5" ht="14.4" x14ac:dyDescent="0.3">
      <c r="A3390" s="66">
        <v>18011007</v>
      </c>
      <c r="B3390" s="61" t="s">
        <v>1916</v>
      </c>
      <c r="C3390" s="68"/>
      <c r="D3390" s="63" t="s">
        <v>7921</v>
      </c>
      <c r="E3390" s="62">
        <v>3</v>
      </c>
    </row>
    <row r="3391" spans="1:5" ht="14.4" x14ac:dyDescent="0.3">
      <c r="A3391" s="66">
        <v>18011008</v>
      </c>
      <c r="B3391" s="61" t="s">
        <v>1917</v>
      </c>
      <c r="C3391" s="68"/>
      <c r="D3391" s="63" t="s">
        <v>7921</v>
      </c>
      <c r="E3391" s="62">
        <v>3</v>
      </c>
    </row>
    <row r="3392" spans="1:5" ht="14.4" x14ac:dyDescent="0.3">
      <c r="A3392" s="66">
        <v>18011009</v>
      </c>
      <c r="B3392" s="61" t="s">
        <v>1918</v>
      </c>
      <c r="C3392" s="68"/>
      <c r="D3392" s="63" t="s">
        <v>7921</v>
      </c>
      <c r="E3392" s="62">
        <v>3</v>
      </c>
    </row>
    <row r="3393" spans="1:5" ht="14.4" x14ac:dyDescent="0.3">
      <c r="A3393" s="66">
        <v>18011010</v>
      </c>
      <c r="B3393" s="61" t="s">
        <v>1919</v>
      </c>
      <c r="C3393" s="68"/>
      <c r="D3393" s="63" t="s">
        <v>7921</v>
      </c>
      <c r="E3393" s="62">
        <v>3</v>
      </c>
    </row>
    <row r="3394" spans="1:5" ht="14.4" x14ac:dyDescent="0.3">
      <c r="A3394" s="66">
        <v>18011011</v>
      </c>
      <c r="B3394" s="61" t="s">
        <v>1920</v>
      </c>
      <c r="C3394" s="68"/>
      <c r="D3394" s="63" t="s">
        <v>7921</v>
      </c>
      <c r="E3394" s="62">
        <v>3</v>
      </c>
    </row>
    <row r="3395" spans="1:5" ht="14.4" x14ac:dyDescent="0.3">
      <c r="A3395" s="66">
        <v>18011012</v>
      </c>
      <c r="B3395" s="61" t="s">
        <v>1921</v>
      </c>
      <c r="C3395" s="68"/>
      <c r="D3395" s="63" t="s">
        <v>7921</v>
      </c>
      <c r="E3395" s="62">
        <v>3</v>
      </c>
    </row>
    <row r="3396" spans="1:5" ht="14.4" x14ac:dyDescent="0.3">
      <c r="A3396" s="66">
        <v>18011013</v>
      </c>
      <c r="B3396" s="61" t="s">
        <v>1922</v>
      </c>
      <c r="C3396" s="68"/>
      <c r="D3396" s="63" t="s">
        <v>7921</v>
      </c>
      <c r="E3396" s="62">
        <v>3</v>
      </c>
    </row>
    <row r="3397" spans="1:5" ht="14.4" x14ac:dyDescent="0.3">
      <c r="A3397" s="66">
        <v>18011014</v>
      </c>
      <c r="B3397" s="61" t="s">
        <v>1923</v>
      </c>
      <c r="C3397" s="68"/>
      <c r="D3397" s="63" t="s">
        <v>7921</v>
      </c>
      <c r="E3397" s="62">
        <v>3</v>
      </c>
    </row>
    <row r="3398" spans="1:5" ht="14.4" x14ac:dyDescent="0.3">
      <c r="A3398" s="66">
        <v>18011015</v>
      </c>
      <c r="B3398" s="61" t="s">
        <v>1924</v>
      </c>
      <c r="C3398" s="68"/>
      <c r="D3398" s="63" t="s">
        <v>7921</v>
      </c>
      <c r="E3398" s="62">
        <v>3</v>
      </c>
    </row>
    <row r="3399" spans="1:5" ht="14.4" x14ac:dyDescent="0.3">
      <c r="A3399" s="66">
        <v>18011016</v>
      </c>
      <c r="B3399" s="61" t="s">
        <v>1925</v>
      </c>
      <c r="C3399" s="68"/>
      <c r="D3399" s="63" t="s">
        <v>7921</v>
      </c>
      <c r="E3399" s="62">
        <v>3</v>
      </c>
    </row>
    <row r="3400" spans="1:5" ht="14.4" x14ac:dyDescent="0.3">
      <c r="A3400" s="66">
        <v>18011017</v>
      </c>
      <c r="B3400" s="61" t="s">
        <v>1926</v>
      </c>
      <c r="C3400" s="68"/>
      <c r="D3400" s="63" t="s">
        <v>7921</v>
      </c>
      <c r="E3400" s="62">
        <v>3</v>
      </c>
    </row>
    <row r="3401" spans="1:5" ht="14.4" x14ac:dyDescent="0.3">
      <c r="A3401" s="66">
        <v>18011018</v>
      </c>
      <c r="B3401" s="61" t="s">
        <v>1927</v>
      </c>
      <c r="C3401" s="68"/>
      <c r="D3401" s="63" t="s">
        <v>7921</v>
      </c>
      <c r="E3401" s="62">
        <v>3</v>
      </c>
    </row>
    <row r="3402" spans="1:5" ht="14.4" x14ac:dyDescent="0.3">
      <c r="A3402" s="66">
        <v>18011019</v>
      </c>
      <c r="B3402" s="61" t="s">
        <v>1928</v>
      </c>
      <c r="C3402" s="68"/>
      <c r="D3402" s="63" t="s">
        <v>7921</v>
      </c>
      <c r="E3402" s="62">
        <v>3</v>
      </c>
    </row>
    <row r="3403" spans="1:5" ht="14.4" x14ac:dyDescent="0.3">
      <c r="A3403" s="66">
        <v>18011020</v>
      </c>
      <c r="B3403" s="61" t="s">
        <v>1929</v>
      </c>
      <c r="C3403" s="68"/>
      <c r="D3403" s="63" t="s">
        <v>7921</v>
      </c>
      <c r="E3403" s="62">
        <v>3</v>
      </c>
    </row>
    <row r="3404" spans="1:5" ht="14.4" x14ac:dyDescent="0.3">
      <c r="A3404" s="66">
        <v>18011021</v>
      </c>
      <c r="B3404" s="61" t="s">
        <v>1930</v>
      </c>
      <c r="C3404" s="68"/>
      <c r="D3404" s="63" t="s">
        <v>7921</v>
      </c>
      <c r="E3404" s="62">
        <v>3</v>
      </c>
    </row>
    <row r="3405" spans="1:5" ht="14.4" x14ac:dyDescent="0.3">
      <c r="A3405" s="66">
        <v>18011022</v>
      </c>
      <c r="B3405" s="61" t="s">
        <v>1931</v>
      </c>
      <c r="C3405" s="68"/>
      <c r="D3405" s="63" t="s">
        <v>7921</v>
      </c>
      <c r="E3405" s="62">
        <v>3</v>
      </c>
    </row>
    <row r="3406" spans="1:5" ht="14.4" x14ac:dyDescent="0.3">
      <c r="A3406" s="66">
        <v>18011023</v>
      </c>
      <c r="B3406" s="61" t="s">
        <v>1932</v>
      </c>
      <c r="C3406" s="68"/>
      <c r="D3406" s="63" t="s">
        <v>7921</v>
      </c>
      <c r="E3406" s="62">
        <v>3</v>
      </c>
    </row>
    <row r="3407" spans="1:5" ht="14.4" x14ac:dyDescent="0.3">
      <c r="A3407" s="66">
        <v>18011024</v>
      </c>
      <c r="B3407" s="61" t="s">
        <v>5801</v>
      </c>
      <c r="C3407" s="68"/>
      <c r="D3407" s="63" t="s">
        <v>7921</v>
      </c>
      <c r="E3407" s="62">
        <v>3</v>
      </c>
    </row>
    <row r="3408" spans="1:5" ht="14.4" x14ac:dyDescent="0.3">
      <c r="A3408" s="66">
        <v>18011025</v>
      </c>
      <c r="B3408" s="61" t="s">
        <v>1933</v>
      </c>
      <c r="C3408" s="68"/>
      <c r="D3408" s="63" t="s">
        <v>7921</v>
      </c>
      <c r="E3408" s="62">
        <v>3</v>
      </c>
    </row>
    <row r="3409" spans="1:5" ht="14.4" x14ac:dyDescent="0.3">
      <c r="A3409" s="66">
        <v>18012001</v>
      </c>
      <c r="B3409" s="61" t="s">
        <v>1934</v>
      </c>
      <c r="C3409" s="68"/>
      <c r="D3409" s="63" t="s">
        <v>7921</v>
      </c>
      <c r="E3409" s="62">
        <v>3</v>
      </c>
    </row>
    <row r="3410" spans="1:5" ht="14.4" x14ac:dyDescent="0.3">
      <c r="A3410" s="66">
        <v>18012002</v>
      </c>
      <c r="B3410" s="61" t="s">
        <v>1935</v>
      </c>
      <c r="C3410" s="68"/>
      <c r="D3410" s="63" t="s">
        <v>7921</v>
      </c>
      <c r="E3410" s="62">
        <v>3</v>
      </c>
    </row>
    <row r="3411" spans="1:5" ht="14.4" x14ac:dyDescent="0.3">
      <c r="A3411" s="66">
        <v>18012003</v>
      </c>
      <c r="B3411" s="61" t="s">
        <v>1936</v>
      </c>
      <c r="C3411" s="68"/>
      <c r="D3411" s="63" t="s">
        <v>7921</v>
      </c>
      <c r="E3411" s="62">
        <v>3</v>
      </c>
    </row>
    <row r="3412" spans="1:5" ht="14.4" x14ac:dyDescent="0.3">
      <c r="A3412" s="66">
        <v>18012004</v>
      </c>
      <c r="B3412" s="61" t="s">
        <v>1937</v>
      </c>
      <c r="C3412" s="68"/>
      <c r="D3412" s="63" t="s">
        <v>7921</v>
      </c>
      <c r="E3412" s="62">
        <v>3</v>
      </c>
    </row>
    <row r="3413" spans="1:5" ht="14.4" x14ac:dyDescent="0.3">
      <c r="A3413" s="66">
        <v>18012005</v>
      </c>
      <c r="B3413" s="61" t="s">
        <v>1938</v>
      </c>
      <c r="C3413" s="68"/>
      <c r="D3413" s="63" t="s">
        <v>7921</v>
      </c>
      <c r="E3413" s="62">
        <v>3</v>
      </c>
    </row>
    <row r="3414" spans="1:5" ht="14.4" x14ac:dyDescent="0.3">
      <c r="A3414" s="66">
        <v>18012006</v>
      </c>
      <c r="B3414" s="61" t="s">
        <v>1939</v>
      </c>
      <c r="C3414" s="68"/>
      <c r="D3414" s="63" t="s">
        <v>7921</v>
      </c>
      <c r="E3414" s="62">
        <v>3</v>
      </c>
    </row>
    <row r="3415" spans="1:5" ht="14.4" x14ac:dyDescent="0.3">
      <c r="A3415" s="66">
        <v>18012007</v>
      </c>
      <c r="B3415" s="61" t="s">
        <v>1940</v>
      </c>
      <c r="C3415" s="68"/>
      <c r="D3415" s="63" t="s">
        <v>7921</v>
      </c>
      <c r="E3415" s="62">
        <v>3</v>
      </c>
    </row>
    <row r="3416" spans="1:5" ht="14.4" x14ac:dyDescent="0.3">
      <c r="A3416" s="66">
        <v>18012008</v>
      </c>
      <c r="B3416" s="61" t="s">
        <v>1941</v>
      </c>
      <c r="C3416" s="68"/>
      <c r="D3416" s="63" t="s">
        <v>7921</v>
      </c>
      <c r="E3416" s="62">
        <v>3</v>
      </c>
    </row>
    <row r="3417" spans="1:5" ht="14.4" x14ac:dyDescent="0.3">
      <c r="A3417" s="66">
        <v>18012009</v>
      </c>
      <c r="B3417" s="61" t="s">
        <v>1942</v>
      </c>
      <c r="C3417" s="68"/>
      <c r="D3417" s="63" t="s">
        <v>7921</v>
      </c>
      <c r="E3417" s="62">
        <v>3</v>
      </c>
    </row>
    <row r="3418" spans="1:5" ht="14.4" x14ac:dyDescent="0.3">
      <c r="A3418" s="66">
        <v>18012010</v>
      </c>
      <c r="B3418" s="61" t="s">
        <v>1943</v>
      </c>
      <c r="C3418" s="68"/>
      <c r="D3418" s="63" t="s">
        <v>7921</v>
      </c>
      <c r="E3418" s="62">
        <v>3</v>
      </c>
    </row>
    <row r="3419" spans="1:5" ht="14.4" x14ac:dyDescent="0.3">
      <c r="A3419" s="66">
        <v>18012011</v>
      </c>
      <c r="B3419" s="61" t="s">
        <v>1944</v>
      </c>
      <c r="C3419" s="68"/>
      <c r="D3419" s="63" t="s">
        <v>7921</v>
      </c>
      <c r="E3419" s="62">
        <v>3</v>
      </c>
    </row>
    <row r="3420" spans="1:5" ht="14.4" x14ac:dyDescent="0.3">
      <c r="A3420" s="66">
        <v>18012012</v>
      </c>
      <c r="B3420" s="61" t="s">
        <v>1945</v>
      </c>
      <c r="C3420" s="68"/>
      <c r="D3420" s="63" t="s">
        <v>7921</v>
      </c>
      <c r="E3420" s="62">
        <v>3</v>
      </c>
    </row>
    <row r="3421" spans="1:5" ht="14.4" x14ac:dyDescent="0.3">
      <c r="A3421" s="66">
        <v>18012013</v>
      </c>
      <c r="B3421" s="61" t="s">
        <v>1946</v>
      </c>
      <c r="C3421" s="68"/>
      <c r="D3421" s="63" t="s">
        <v>7921</v>
      </c>
      <c r="E3421" s="62">
        <v>3</v>
      </c>
    </row>
    <row r="3422" spans="1:5" ht="14.4" x14ac:dyDescent="0.3">
      <c r="A3422" s="66">
        <v>18012014</v>
      </c>
      <c r="B3422" s="61" t="s">
        <v>1947</v>
      </c>
      <c r="C3422" s="68"/>
      <c r="D3422" s="63" t="s">
        <v>7921</v>
      </c>
      <c r="E3422" s="62">
        <v>3</v>
      </c>
    </row>
    <row r="3423" spans="1:5" ht="14.4" x14ac:dyDescent="0.3">
      <c r="A3423" s="66">
        <v>18012015</v>
      </c>
      <c r="B3423" s="61" t="s">
        <v>1948</v>
      </c>
      <c r="C3423" s="68"/>
      <c r="D3423" s="63" t="s">
        <v>7921</v>
      </c>
      <c r="E3423" s="62">
        <v>3</v>
      </c>
    </row>
    <row r="3424" spans="1:5" ht="14.4" x14ac:dyDescent="0.3">
      <c r="A3424" s="66">
        <v>18012016</v>
      </c>
      <c r="B3424" s="61" t="s">
        <v>1949</v>
      </c>
      <c r="C3424" s="68"/>
      <c r="D3424" s="63" t="s">
        <v>7921</v>
      </c>
      <c r="E3424" s="62">
        <v>3</v>
      </c>
    </row>
    <row r="3425" spans="1:5" ht="14.4" x14ac:dyDescent="0.3">
      <c r="A3425" s="66">
        <v>18012017</v>
      </c>
      <c r="B3425" s="61" t="s">
        <v>1950</v>
      </c>
      <c r="C3425" s="68"/>
      <c r="D3425" s="63" t="s">
        <v>7921</v>
      </c>
      <c r="E3425" s="62">
        <v>3</v>
      </c>
    </row>
    <row r="3426" spans="1:5" ht="14.4" x14ac:dyDescent="0.3">
      <c r="A3426" s="66">
        <v>18012018</v>
      </c>
      <c r="B3426" s="61" t="s">
        <v>1951</v>
      </c>
      <c r="C3426" s="68"/>
      <c r="D3426" s="63" t="s">
        <v>7921</v>
      </c>
      <c r="E3426" s="62">
        <v>3</v>
      </c>
    </row>
    <row r="3427" spans="1:5" ht="14.4" x14ac:dyDescent="0.3">
      <c r="A3427" s="66">
        <v>18012019</v>
      </c>
      <c r="B3427" s="61" t="s">
        <v>1952</v>
      </c>
      <c r="C3427" s="68"/>
      <c r="D3427" s="63" t="s">
        <v>7921</v>
      </c>
      <c r="E3427" s="62">
        <v>3</v>
      </c>
    </row>
    <row r="3428" spans="1:5" ht="14.4" x14ac:dyDescent="0.3">
      <c r="A3428" s="66">
        <v>18012020</v>
      </c>
      <c r="B3428" s="61" t="s">
        <v>1953</v>
      </c>
      <c r="C3428" s="68"/>
      <c r="D3428" s="63" t="s">
        <v>7921</v>
      </c>
      <c r="E3428" s="62">
        <v>3</v>
      </c>
    </row>
    <row r="3429" spans="1:5" ht="14.4" x14ac:dyDescent="0.3">
      <c r="A3429" s="66">
        <v>18012021</v>
      </c>
      <c r="B3429" s="61" t="s">
        <v>1954</v>
      </c>
      <c r="C3429" s="68"/>
      <c r="D3429" s="63" t="s">
        <v>7921</v>
      </c>
      <c r="E3429" s="62">
        <v>3</v>
      </c>
    </row>
    <row r="3430" spans="1:5" ht="14.4" x14ac:dyDescent="0.3">
      <c r="A3430" s="66">
        <v>18012022</v>
      </c>
      <c r="B3430" s="61" t="s">
        <v>1955</v>
      </c>
      <c r="C3430" s="68"/>
      <c r="D3430" s="63" t="s">
        <v>7921</v>
      </c>
      <c r="E3430" s="62">
        <v>3</v>
      </c>
    </row>
    <row r="3431" spans="1:5" ht="14.4" x14ac:dyDescent="0.3">
      <c r="A3431" s="66">
        <v>18012023</v>
      </c>
      <c r="B3431" s="61" t="s">
        <v>1956</v>
      </c>
      <c r="C3431" s="68"/>
      <c r="D3431" s="63" t="s">
        <v>7921</v>
      </c>
      <c r="E3431" s="62">
        <v>3</v>
      </c>
    </row>
    <row r="3432" spans="1:5" ht="14.4" x14ac:dyDescent="0.3">
      <c r="A3432" s="66">
        <v>18012024</v>
      </c>
      <c r="B3432" s="61" t="s">
        <v>5802</v>
      </c>
      <c r="C3432" s="68"/>
      <c r="D3432" s="63" t="s">
        <v>7921</v>
      </c>
      <c r="E3432" s="62">
        <v>3</v>
      </c>
    </row>
    <row r="3433" spans="1:5" ht="14.4" x14ac:dyDescent="0.3">
      <c r="A3433" s="66">
        <v>18012025</v>
      </c>
      <c r="B3433" s="61" t="s">
        <v>1957</v>
      </c>
      <c r="C3433" s="68"/>
      <c r="D3433" s="63" t="s">
        <v>7921</v>
      </c>
      <c r="E3433" s="62">
        <v>3</v>
      </c>
    </row>
    <row r="3434" spans="1:5" ht="14.4" x14ac:dyDescent="0.3">
      <c r="A3434" s="66">
        <v>18013001</v>
      </c>
      <c r="B3434" s="61" t="s">
        <v>1958</v>
      </c>
      <c r="C3434" s="68"/>
      <c r="D3434" s="63" t="s">
        <v>7921</v>
      </c>
      <c r="E3434" s="62">
        <v>3</v>
      </c>
    </row>
    <row r="3435" spans="1:5" ht="14.4" x14ac:dyDescent="0.3">
      <c r="A3435" s="66">
        <v>18013002</v>
      </c>
      <c r="B3435" s="61" t="s">
        <v>1959</v>
      </c>
      <c r="C3435" s="68"/>
      <c r="D3435" s="63" t="s">
        <v>7921</v>
      </c>
      <c r="E3435" s="62">
        <v>3</v>
      </c>
    </row>
    <row r="3436" spans="1:5" ht="14.4" x14ac:dyDescent="0.3">
      <c r="A3436" s="66">
        <v>18013003</v>
      </c>
      <c r="B3436" s="61" t="s">
        <v>1960</v>
      </c>
      <c r="C3436" s="68"/>
      <c r="D3436" s="63" t="s">
        <v>7921</v>
      </c>
      <c r="E3436" s="62">
        <v>3</v>
      </c>
    </row>
    <row r="3437" spans="1:5" ht="14.4" x14ac:dyDescent="0.3">
      <c r="A3437" s="66">
        <v>18013004</v>
      </c>
      <c r="B3437" s="61" t="s">
        <v>1961</v>
      </c>
      <c r="C3437" s="68"/>
      <c r="D3437" s="63" t="s">
        <v>7921</v>
      </c>
      <c r="E3437" s="62">
        <v>3</v>
      </c>
    </row>
    <row r="3438" spans="1:5" ht="14.4" x14ac:dyDescent="0.3">
      <c r="A3438" s="66">
        <v>18013005</v>
      </c>
      <c r="B3438" s="61" t="s">
        <v>1962</v>
      </c>
      <c r="C3438" s="68"/>
      <c r="D3438" s="63" t="s">
        <v>7921</v>
      </c>
      <c r="E3438" s="62">
        <v>3</v>
      </c>
    </row>
    <row r="3439" spans="1:5" ht="14.4" x14ac:dyDescent="0.3">
      <c r="A3439" s="66">
        <v>18013006</v>
      </c>
      <c r="B3439" s="61" t="s">
        <v>1963</v>
      </c>
      <c r="C3439" s="68"/>
      <c r="D3439" s="63" t="s">
        <v>7921</v>
      </c>
      <c r="E3439" s="62">
        <v>3</v>
      </c>
    </row>
    <row r="3440" spans="1:5" ht="14.4" x14ac:dyDescent="0.3">
      <c r="A3440" s="66">
        <v>18013007</v>
      </c>
      <c r="B3440" s="61" t="s">
        <v>1964</v>
      </c>
      <c r="C3440" s="68"/>
      <c r="D3440" s="63" t="s">
        <v>7921</v>
      </c>
      <c r="E3440" s="62">
        <v>3</v>
      </c>
    </row>
    <row r="3441" spans="1:5" ht="14.4" x14ac:dyDescent="0.3">
      <c r="A3441" s="66">
        <v>18013008</v>
      </c>
      <c r="B3441" s="61" t="s">
        <v>1965</v>
      </c>
      <c r="C3441" s="68"/>
      <c r="D3441" s="63" t="s">
        <v>7921</v>
      </c>
      <c r="E3441" s="62">
        <v>3</v>
      </c>
    </row>
    <row r="3442" spans="1:5" ht="14.4" x14ac:dyDescent="0.3">
      <c r="A3442" s="66">
        <v>18013009</v>
      </c>
      <c r="B3442" s="61" t="s">
        <v>1966</v>
      </c>
      <c r="C3442" s="68"/>
      <c r="D3442" s="63" t="s">
        <v>7921</v>
      </c>
      <c r="E3442" s="62">
        <v>3</v>
      </c>
    </row>
    <row r="3443" spans="1:5" ht="14.4" x14ac:dyDescent="0.3">
      <c r="A3443" s="66">
        <v>18013010</v>
      </c>
      <c r="B3443" s="61" t="s">
        <v>1967</v>
      </c>
      <c r="C3443" s="68"/>
      <c r="D3443" s="63" t="s">
        <v>7921</v>
      </c>
      <c r="E3443" s="62">
        <v>3</v>
      </c>
    </row>
    <row r="3444" spans="1:5" ht="14.4" x14ac:dyDescent="0.3">
      <c r="A3444" s="66">
        <v>18013011</v>
      </c>
      <c r="B3444" s="61" t="s">
        <v>1968</v>
      </c>
      <c r="C3444" s="68"/>
      <c r="D3444" s="63" t="s">
        <v>7921</v>
      </c>
      <c r="E3444" s="62">
        <v>3</v>
      </c>
    </row>
    <row r="3445" spans="1:5" ht="14.4" x14ac:dyDescent="0.3">
      <c r="A3445" s="66">
        <v>18013012</v>
      </c>
      <c r="B3445" s="61" t="s">
        <v>1969</v>
      </c>
      <c r="C3445" s="68"/>
      <c r="D3445" s="63" t="s">
        <v>7921</v>
      </c>
      <c r="E3445" s="62">
        <v>3</v>
      </c>
    </row>
    <row r="3446" spans="1:5" ht="14.4" x14ac:dyDescent="0.3">
      <c r="A3446" s="66">
        <v>18013013</v>
      </c>
      <c r="B3446" s="61" t="s">
        <v>1970</v>
      </c>
      <c r="C3446" s="68"/>
      <c r="D3446" s="63" t="s">
        <v>7921</v>
      </c>
      <c r="E3446" s="62">
        <v>3</v>
      </c>
    </row>
    <row r="3447" spans="1:5" ht="14.4" x14ac:dyDescent="0.3">
      <c r="A3447" s="66">
        <v>18013014</v>
      </c>
      <c r="B3447" s="61" t="s">
        <v>5803</v>
      </c>
      <c r="C3447" s="68"/>
      <c r="D3447" s="63" t="s">
        <v>7921</v>
      </c>
      <c r="E3447" s="62">
        <v>3</v>
      </c>
    </row>
    <row r="3448" spans="1:5" ht="14.4" x14ac:dyDescent="0.3">
      <c r="A3448" s="66">
        <v>18013015</v>
      </c>
      <c r="B3448" s="61" t="s">
        <v>1971</v>
      </c>
      <c r="C3448" s="68"/>
      <c r="D3448" s="63" t="s">
        <v>7921</v>
      </c>
      <c r="E3448" s="62">
        <v>3</v>
      </c>
    </row>
    <row r="3449" spans="1:5" ht="14.4" x14ac:dyDescent="0.3">
      <c r="A3449" s="66">
        <v>18013016</v>
      </c>
      <c r="B3449" s="61" t="s">
        <v>1972</v>
      </c>
      <c r="C3449" s="68"/>
      <c r="D3449" s="63" t="s">
        <v>7921</v>
      </c>
      <c r="E3449" s="62">
        <v>3</v>
      </c>
    </row>
    <row r="3450" spans="1:5" ht="14.4" x14ac:dyDescent="0.3">
      <c r="A3450" s="66">
        <v>18013017</v>
      </c>
      <c r="B3450" s="61" t="s">
        <v>1973</v>
      </c>
      <c r="C3450" s="68"/>
      <c r="D3450" s="63" t="s">
        <v>7921</v>
      </c>
      <c r="E3450" s="62">
        <v>3</v>
      </c>
    </row>
    <row r="3451" spans="1:5" ht="14.4" x14ac:dyDescent="0.3">
      <c r="A3451" s="66">
        <v>18013018</v>
      </c>
      <c r="B3451" s="61" t="s">
        <v>1974</v>
      </c>
      <c r="C3451" s="68"/>
      <c r="D3451" s="63" t="s">
        <v>7921</v>
      </c>
      <c r="E3451" s="62">
        <v>3</v>
      </c>
    </row>
    <row r="3452" spans="1:5" ht="14.4" x14ac:dyDescent="0.3">
      <c r="A3452" s="66">
        <v>18013019</v>
      </c>
      <c r="B3452" s="61" t="s">
        <v>5804</v>
      </c>
      <c r="C3452" s="68"/>
      <c r="D3452" s="63" t="s">
        <v>7921</v>
      </c>
      <c r="E3452" s="62">
        <v>3</v>
      </c>
    </row>
    <row r="3453" spans="1:5" ht="14.4" x14ac:dyDescent="0.3">
      <c r="A3453" s="66">
        <v>18013020</v>
      </c>
      <c r="B3453" s="61" t="s">
        <v>5805</v>
      </c>
      <c r="C3453" s="68"/>
      <c r="D3453" s="63" t="s">
        <v>7921</v>
      </c>
      <c r="E3453" s="62">
        <v>3</v>
      </c>
    </row>
    <row r="3454" spans="1:5" ht="14.4" x14ac:dyDescent="0.3">
      <c r="A3454" s="66">
        <v>18013021</v>
      </c>
      <c r="B3454" s="61" t="s">
        <v>1975</v>
      </c>
      <c r="C3454" s="68"/>
      <c r="D3454" s="63" t="s">
        <v>7921</v>
      </c>
      <c r="E3454" s="62">
        <v>3</v>
      </c>
    </row>
    <row r="3455" spans="1:5" ht="14.4" x14ac:dyDescent="0.3">
      <c r="A3455" s="66">
        <v>18013022</v>
      </c>
      <c r="B3455" s="61" t="s">
        <v>1976</v>
      </c>
      <c r="C3455" s="68"/>
      <c r="D3455" s="63" t="s">
        <v>7921</v>
      </c>
      <c r="E3455" s="62">
        <v>3</v>
      </c>
    </row>
    <row r="3456" spans="1:5" ht="14.4" x14ac:dyDescent="0.3">
      <c r="A3456" s="66">
        <v>18013023</v>
      </c>
      <c r="B3456" s="61" t="s">
        <v>1977</v>
      </c>
      <c r="C3456" s="68"/>
      <c r="D3456" s="63" t="s">
        <v>7921</v>
      </c>
      <c r="E3456" s="62">
        <v>3</v>
      </c>
    </row>
    <row r="3457" spans="1:5" ht="14.4" x14ac:dyDescent="0.3">
      <c r="A3457" s="66">
        <v>18013024</v>
      </c>
      <c r="B3457" s="61" t="s">
        <v>5806</v>
      </c>
      <c r="C3457" s="68"/>
      <c r="D3457" s="63" t="s">
        <v>7921</v>
      </c>
      <c r="E3457" s="62">
        <v>3</v>
      </c>
    </row>
    <row r="3458" spans="1:5" ht="14.4" x14ac:dyDescent="0.3">
      <c r="A3458" s="66">
        <v>18013025</v>
      </c>
      <c r="B3458" s="61" t="s">
        <v>1978</v>
      </c>
      <c r="C3458" s="68"/>
      <c r="D3458" s="63" t="s">
        <v>7921</v>
      </c>
      <c r="E3458" s="62">
        <v>3</v>
      </c>
    </row>
    <row r="3459" spans="1:5" ht="14.4" x14ac:dyDescent="0.3">
      <c r="A3459" s="66">
        <v>18013026</v>
      </c>
      <c r="B3459" s="61" t="s">
        <v>1979</v>
      </c>
      <c r="C3459" s="68"/>
      <c r="D3459" s="63" t="s">
        <v>7921</v>
      </c>
      <c r="E3459" s="62">
        <v>3</v>
      </c>
    </row>
    <row r="3460" spans="1:5" ht="14.4" x14ac:dyDescent="0.3">
      <c r="A3460" s="66">
        <v>18013027</v>
      </c>
      <c r="B3460" s="61" t="s">
        <v>1980</v>
      </c>
      <c r="C3460" s="68"/>
      <c r="D3460" s="63" t="s">
        <v>7921</v>
      </c>
      <c r="E3460" s="62">
        <v>3</v>
      </c>
    </row>
    <row r="3461" spans="1:5" ht="14.4" x14ac:dyDescent="0.3">
      <c r="A3461" s="66">
        <v>18013028</v>
      </c>
      <c r="B3461" s="61" t="s">
        <v>1981</v>
      </c>
      <c r="C3461" s="68"/>
      <c r="D3461" s="63" t="s">
        <v>7921</v>
      </c>
      <c r="E3461" s="62">
        <v>3</v>
      </c>
    </row>
    <row r="3462" spans="1:5" ht="14.4" x14ac:dyDescent="0.3">
      <c r="A3462" s="66">
        <v>18013029</v>
      </c>
      <c r="B3462" s="61" t="s">
        <v>1982</v>
      </c>
      <c r="C3462" s="68"/>
      <c r="D3462" s="63" t="s">
        <v>7921</v>
      </c>
      <c r="E3462" s="62">
        <v>3</v>
      </c>
    </row>
    <row r="3463" spans="1:5" ht="14.4" x14ac:dyDescent="0.3">
      <c r="A3463" s="66">
        <v>18013030</v>
      </c>
      <c r="B3463" s="61" t="s">
        <v>1983</v>
      </c>
      <c r="C3463" s="68"/>
      <c r="D3463" s="63" t="s">
        <v>7921</v>
      </c>
      <c r="E3463" s="62">
        <v>3</v>
      </c>
    </row>
    <row r="3464" spans="1:5" ht="14.4" x14ac:dyDescent="0.3">
      <c r="A3464" s="66">
        <v>18014001</v>
      </c>
      <c r="B3464" s="61" t="s">
        <v>5807</v>
      </c>
      <c r="C3464" s="68"/>
      <c r="D3464" s="63" t="s">
        <v>7921</v>
      </c>
      <c r="E3464" s="62">
        <v>3</v>
      </c>
    </row>
    <row r="3465" spans="1:5" ht="14.4" x14ac:dyDescent="0.3">
      <c r="A3465" s="66">
        <v>18014002</v>
      </c>
      <c r="B3465" s="61" t="s">
        <v>5808</v>
      </c>
      <c r="C3465" s="68"/>
      <c r="D3465" s="63" t="s">
        <v>7921</v>
      </c>
      <c r="E3465" s="62">
        <v>3</v>
      </c>
    </row>
    <row r="3466" spans="1:5" ht="14.4" x14ac:dyDescent="0.3">
      <c r="A3466" s="66">
        <v>18014003</v>
      </c>
      <c r="B3466" s="61" t="s">
        <v>5809</v>
      </c>
      <c r="C3466" s="68"/>
      <c r="D3466" s="63" t="s">
        <v>7921</v>
      </c>
      <c r="E3466" s="62">
        <v>3</v>
      </c>
    </row>
    <row r="3467" spans="1:5" ht="14.4" x14ac:dyDescent="0.3">
      <c r="A3467" s="66">
        <v>18014004</v>
      </c>
      <c r="B3467" s="61" t="s">
        <v>5810</v>
      </c>
      <c r="C3467" s="68"/>
      <c r="D3467" s="63" t="s">
        <v>7921</v>
      </c>
      <c r="E3467" s="62">
        <v>3</v>
      </c>
    </row>
    <row r="3468" spans="1:5" ht="14.4" x14ac:dyDescent="0.3">
      <c r="A3468" s="66">
        <v>18014005</v>
      </c>
      <c r="B3468" s="61" t="s">
        <v>5811</v>
      </c>
      <c r="C3468" s="68"/>
      <c r="D3468" s="63" t="s">
        <v>7921</v>
      </c>
      <c r="E3468" s="62">
        <v>3</v>
      </c>
    </row>
    <row r="3469" spans="1:5" ht="14.4" x14ac:dyDescent="0.3">
      <c r="A3469" s="66">
        <v>18014006</v>
      </c>
      <c r="B3469" s="61" t="s">
        <v>5812</v>
      </c>
      <c r="C3469" s="68"/>
      <c r="D3469" s="63" t="s">
        <v>7921</v>
      </c>
      <c r="E3469" s="62">
        <v>3</v>
      </c>
    </row>
    <row r="3470" spans="1:5" ht="14.4" x14ac:dyDescent="0.3">
      <c r="A3470" s="66">
        <v>18014007</v>
      </c>
      <c r="B3470" s="61" t="s">
        <v>5813</v>
      </c>
      <c r="C3470" s="68"/>
      <c r="D3470" s="63" t="s">
        <v>7921</v>
      </c>
      <c r="E3470" s="62">
        <v>3</v>
      </c>
    </row>
    <row r="3471" spans="1:5" ht="14.4" x14ac:dyDescent="0.3">
      <c r="A3471" s="66">
        <v>18014008</v>
      </c>
      <c r="B3471" s="61" t="s">
        <v>5814</v>
      </c>
      <c r="C3471" s="68"/>
      <c r="D3471" s="63" t="s">
        <v>7921</v>
      </c>
      <c r="E3471" s="62">
        <v>3</v>
      </c>
    </row>
    <row r="3472" spans="1:5" ht="14.4" x14ac:dyDescent="0.3">
      <c r="A3472" s="66">
        <v>18014009</v>
      </c>
      <c r="B3472" s="61" t="s">
        <v>5815</v>
      </c>
      <c r="C3472" s="68"/>
      <c r="D3472" s="63" t="s">
        <v>7921</v>
      </c>
      <c r="E3472" s="62">
        <v>3</v>
      </c>
    </row>
    <row r="3473" spans="1:5" ht="14.4" x14ac:dyDescent="0.3">
      <c r="A3473" s="66">
        <v>18014010</v>
      </c>
      <c r="B3473" s="61" t="s">
        <v>5816</v>
      </c>
      <c r="C3473" s="68"/>
      <c r="D3473" s="63" t="s">
        <v>7921</v>
      </c>
      <c r="E3473" s="62">
        <v>3</v>
      </c>
    </row>
    <row r="3474" spans="1:5" ht="14.4" x14ac:dyDescent="0.3">
      <c r="A3474" s="66">
        <v>18014011</v>
      </c>
      <c r="B3474" s="61" t="s">
        <v>5817</v>
      </c>
      <c r="C3474" s="68"/>
      <c r="D3474" s="63" t="s">
        <v>7921</v>
      </c>
      <c r="E3474" s="62">
        <v>3</v>
      </c>
    </row>
    <row r="3475" spans="1:5" ht="14.4" x14ac:dyDescent="0.3">
      <c r="A3475" s="66">
        <v>18014012</v>
      </c>
      <c r="B3475" s="61" t="s">
        <v>5818</v>
      </c>
      <c r="C3475" s="68"/>
      <c r="D3475" s="63" t="s">
        <v>7921</v>
      </c>
      <c r="E3475" s="62">
        <v>3</v>
      </c>
    </row>
    <row r="3476" spans="1:5" ht="14.4" x14ac:dyDescent="0.3">
      <c r="A3476" s="66">
        <v>18014013</v>
      </c>
      <c r="B3476" s="61" t="s">
        <v>5819</v>
      </c>
      <c r="C3476" s="68"/>
      <c r="D3476" s="63" t="s">
        <v>7921</v>
      </c>
      <c r="E3476" s="62">
        <v>3</v>
      </c>
    </row>
    <row r="3477" spans="1:5" ht="14.4" x14ac:dyDescent="0.3">
      <c r="A3477" s="66">
        <v>18014014</v>
      </c>
      <c r="B3477" s="61" t="s">
        <v>5820</v>
      </c>
      <c r="C3477" s="68"/>
      <c r="D3477" s="63" t="s">
        <v>7921</v>
      </c>
      <c r="E3477" s="62">
        <v>3</v>
      </c>
    </row>
    <row r="3478" spans="1:5" ht="14.4" x14ac:dyDescent="0.3">
      <c r="A3478" s="66">
        <v>18014015</v>
      </c>
      <c r="B3478" s="61" t="s">
        <v>5821</v>
      </c>
      <c r="C3478" s="68"/>
      <c r="D3478" s="63" t="s">
        <v>7921</v>
      </c>
      <c r="E3478" s="62">
        <v>3</v>
      </c>
    </row>
    <row r="3479" spans="1:5" ht="14.4" x14ac:dyDescent="0.3">
      <c r="A3479" s="66">
        <v>18015001</v>
      </c>
      <c r="B3479" s="61" t="s">
        <v>5822</v>
      </c>
      <c r="C3479" s="68"/>
      <c r="D3479" s="63" t="s">
        <v>7921</v>
      </c>
      <c r="E3479" s="62">
        <v>3</v>
      </c>
    </row>
    <row r="3480" spans="1:5" ht="14.4" x14ac:dyDescent="0.3">
      <c r="A3480" s="66">
        <v>18015002</v>
      </c>
      <c r="B3480" s="61" t="s">
        <v>5823</v>
      </c>
      <c r="C3480" s="68"/>
      <c r="D3480" s="63" t="s">
        <v>7921</v>
      </c>
      <c r="E3480" s="62">
        <v>3</v>
      </c>
    </row>
    <row r="3481" spans="1:5" ht="14.4" x14ac:dyDescent="0.3">
      <c r="A3481" s="66">
        <v>18015003</v>
      </c>
      <c r="B3481" s="61" t="s">
        <v>5824</v>
      </c>
      <c r="C3481" s="68"/>
      <c r="D3481" s="63" t="s">
        <v>7921</v>
      </c>
      <c r="E3481" s="62">
        <v>3</v>
      </c>
    </row>
    <row r="3482" spans="1:5" ht="14.4" x14ac:dyDescent="0.3">
      <c r="A3482" s="66">
        <v>18015004</v>
      </c>
      <c r="B3482" s="61" t="s">
        <v>5825</v>
      </c>
      <c r="C3482" s="68"/>
      <c r="D3482" s="63" t="s">
        <v>7921</v>
      </c>
      <c r="E3482" s="62">
        <v>3</v>
      </c>
    </row>
    <row r="3483" spans="1:5" ht="14.4" x14ac:dyDescent="0.3">
      <c r="A3483" s="66">
        <v>18015005</v>
      </c>
      <c r="B3483" s="61" t="s">
        <v>5826</v>
      </c>
      <c r="C3483" s="68"/>
      <c r="D3483" s="63" t="s">
        <v>7921</v>
      </c>
      <c r="E3483" s="62">
        <v>3</v>
      </c>
    </row>
    <row r="3484" spans="1:5" ht="14.4" x14ac:dyDescent="0.3">
      <c r="A3484" s="66">
        <v>18016001</v>
      </c>
      <c r="B3484" s="61" t="s">
        <v>1984</v>
      </c>
      <c r="C3484" s="68"/>
      <c r="D3484" s="63" t="s">
        <v>7921</v>
      </c>
      <c r="E3484" s="62">
        <v>3</v>
      </c>
    </row>
    <row r="3485" spans="1:5" ht="14.4" x14ac:dyDescent="0.3">
      <c r="A3485" s="66">
        <v>18016002</v>
      </c>
      <c r="B3485" s="61" t="s">
        <v>1985</v>
      </c>
      <c r="C3485" s="68"/>
      <c r="D3485" s="63" t="s">
        <v>7921</v>
      </c>
      <c r="E3485" s="62">
        <v>3</v>
      </c>
    </row>
    <row r="3486" spans="1:5" ht="14.4" x14ac:dyDescent="0.3">
      <c r="A3486" s="66">
        <v>18016003</v>
      </c>
      <c r="B3486" s="61" t="s">
        <v>1986</v>
      </c>
      <c r="C3486" s="68"/>
      <c r="D3486" s="63" t="s">
        <v>7921</v>
      </c>
      <c r="E3486" s="62">
        <v>3</v>
      </c>
    </row>
    <row r="3487" spans="1:5" ht="14.4" x14ac:dyDescent="0.3">
      <c r="A3487" s="66">
        <v>18016004</v>
      </c>
      <c r="B3487" s="61" t="s">
        <v>1987</v>
      </c>
      <c r="C3487" s="68"/>
      <c r="D3487" s="63" t="s">
        <v>7921</v>
      </c>
      <c r="E3487" s="62">
        <v>3</v>
      </c>
    </row>
    <row r="3488" spans="1:5" ht="14.4" x14ac:dyDescent="0.3">
      <c r="A3488" s="66">
        <v>18016005</v>
      </c>
      <c r="B3488" s="61" t="s">
        <v>1988</v>
      </c>
      <c r="C3488" s="68"/>
      <c r="D3488" s="63" t="s">
        <v>7921</v>
      </c>
      <c r="E3488" s="62">
        <v>3</v>
      </c>
    </row>
    <row r="3489" spans="1:5" ht="14.4" x14ac:dyDescent="0.3">
      <c r="A3489" s="66">
        <v>18017001</v>
      </c>
      <c r="B3489" s="61" t="s">
        <v>1989</v>
      </c>
      <c r="C3489" s="68"/>
      <c r="D3489" s="63" t="s">
        <v>7921</v>
      </c>
      <c r="E3489" s="62">
        <v>3</v>
      </c>
    </row>
    <row r="3490" spans="1:5" ht="14.4" x14ac:dyDescent="0.3">
      <c r="A3490" s="66">
        <v>18017002</v>
      </c>
      <c r="B3490" s="61" t="s">
        <v>1990</v>
      </c>
      <c r="C3490" s="68"/>
      <c r="D3490" s="63" t="s">
        <v>7921</v>
      </c>
      <c r="E3490" s="62">
        <v>3</v>
      </c>
    </row>
    <row r="3491" spans="1:5" ht="14.4" x14ac:dyDescent="0.3">
      <c r="A3491" s="66">
        <v>18017003</v>
      </c>
      <c r="B3491" s="61" t="s">
        <v>1991</v>
      </c>
      <c r="C3491" s="68"/>
      <c r="D3491" s="63" t="s">
        <v>7921</v>
      </c>
      <c r="E3491" s="62">
        <v>3</v>
      </c>
    </row>
    <row r="3492" spans="1:5" ht="14.4" x14ac:dyDescent="0.3">
      <c r="A3492" s="66">
        <v>18017004</v>
      </c>
      <c r="B3492" s="61" t="s">
        <v>1992</v>
      </c>
      <c r="C3492" s="68"/>
      <c r="D3492" s="63" t="s">
        <v>7921</v>
      </c>
      <c r="E3492" s="62">
        <v>3</v>
      </c>
    </row>
    <row r="3493" spans="1:5" ht="14.4" x14ac:dyDescent="0.3">
      <c r="A3493" s="66">
        <v>18017005</v>
      </c>
      <c r="B3493" s="61" t="s">
        <v>1993</v>
      </c>
      <c r="C3493" s="68"/>
      <c r="D3493" s="63" t="s">
        <v>7921</v>
      </c>
      <c r="E3493" s="62">
        <v>3</v>
      </c>
    </row>
    <row r="3494" spans="1:5" ht="14.4" x14ac:dyDescent="0.3">
      <c r="A3494" s="66">
        <v>18017006</v>
      </c>
      <c r="B3494" s="61" t="s">
        <v>1994</v>
      </c>
      <c r="C3494" s="68"/>
      <c r="D3494" s="63" t="s">
        <v>7921</v>
      </c>
      <c r="E3494" s="62">
        <v>3</v>
      </c>
    </row>
    <row r="3495" spans="1:5" ht="14.4" x14ac:dyDescent="0.3">
      <c r="A3495" s="66">
        <v>18017007</v>
      </c>
      <c r="B3495" s="61" t="s">
        <v>1995</v>
      </c>
      <c r="C3495" s="68"/>
      <c r="D3495" s="63" t="s">
        <v>7921</v>
      </c>
      <c r="E3495" s="62">
        <v>3</v>
      </c>
    </row>
    <row r="3496" spans="1:5" ht="14.4" x14ac:dyDescent="0.3">
      <c r="A3496" s="66">
        <v>18017008</v>
      </c>
      <c r="B3496" s="61" t="s">
        <v>1996</v>
      </c>
      <c r="C3496" s="68"/>
      <c r="D3496" s="63" t="s">
        <v>7921</v>
      </c>
      <c r="E3496" s="62">
        <v>3</v>
      </c>
    </row>
    <row r="3497" spans="1:5" ht="14.4" x14ac:dyDescent="0.3">
      <c r="A3497" s="66">
        <v>18017009</v>
      </c>
      <c r="B3497" s="61" t="s">
        <v>1997</v>
      </c>
      <c r="C3497" s="68"/>
      <c r="D3497" s="63" t="s">
        <v>7921</v>
      </c>
      <c r="E3497" s="62">
        <v>3</v>
      </c>
    </row>
    <row r="3498" spans="1:5" ht="14.4" x14ac:dyDescent="0.3">
      <c r="A3498" s="66">
        <v>18017010</v>
      </c>
      <c r="B3498" s="61" t="s">
        <v>1998</v>
      </c>
      <c r="C3498" s="68"/>
      <c r="D3498" s="63" t="s">
        <v>7921</v>
      </c>
      <c r="E3498" s="62">
        <v>3</v>
      </c>
    </row>
    <row r="3499" spans="1:5" ht="14.4" x14ac:dyDescent="0.3">
      <c r="A3499" s="66">
        <v>18017011</v>
      </c>
      <c r="B3499" s="61" t="s">
        <v>1999</v>
      </c>
      <c r="C3499" s="68"/>
      <c r="D3499" s="63" t="s">
        <v>7921</v>
      </c>
      <c r="E3499" s="62">
        <v>3</v>
      </c>
    </row>
    <row r="3500" spans="1:5" ht="14.4" x14ac:dyDescent="0.3">
      <c r="A3500" s="66">
        <v>18017012</v>
      </c>
      <c r="B3500" s="61" t="s">
        <v>2000</v>
      </c>
      <c r="C3500" s="68"/>
      <c r="D3500" s="63" t="s">
        <v>7921</v>
      </c>
      <c r="E3500" s="62">
        <v>3</v>
      </c>
    </row>
    <row r="3501" spans="1:5" ht="14.4" x14ac:dyDescent="0.3">
      <c r="A3501" s="66">
        <v>18017013</v>
      </c>
      <c r="B3501" s="61" t="s">
        <v>2001</v>
      </c>
      <c r="C3501" s="68"/>
      <c r="D3501" s="63" t="s">
        <v>7921</v>
      </c>
      <c r="E3501" s="62">
        <v>3</v>
      </c>
    </row>
    <row r="3502" spans="1:5" ht="14.4" x14ac:dyDescent="0.3">
      <c r="A3502" s="66">
        <v>18017014</v>
      </c>
      <c r="B3502" s="61" t="s">
        <v>2002</v>
      </c>
      <c r="C3502" s="68"/>
      <c r="D3502" s="63" t="s">
        <v>7921</v>
      </c>
      <c r="E3502" s="62">
        <v>3</v>
      </c>
    </row>
    <row r="3503" spans="1:5" ht="14.4" x14ac:dyDescent="0.3">
      <c r="A3503" s="66">
        <v>18017015</v>
      </c>
      <c r="B3503" s="61" t="s">
        <v>2003</v>
      </c>
      <c r="C3503" s="68"/>
      <c r="D3503" s="63" t="s">
        <v>7921</v>
      </c>
      <c r="E3503" s="62">
        <v>3</v>
      </c>
    </row>
    <row r="3504" spans="1:5" ht="14.4" x14ac:dyDescent="0.3">
      <c r="A3504" s="66">
        <v>18018001</v>
      </c>
      <c r="B3504" s="61" t="s">
        <v>2004</v>
      </c>
      <c r="C3504" s="68"/>
      <c r="D3504" s="63" t="s">
        <v>7921</v>
      </c>
      <c r="E3504" s="62">
        <v>3</v>
      </c>
    </row>
    <row r="3505" spans="1:5" ht="14.4" x14ac:dyDescent="0.3">
      <c r="A3505" s="66">
        <v>18018002</v>
      </c>
      <c r="B3505" s="61" t="s">
        <v>2005</v>
      </c>
      <c r="C3505" s="68"/>
      <c r="D3505" s="63" t="s">
        <v>7921</v>
      </c>
      <c r="E3505" s="62">
        <v>3</v>
      </c>
    </row>
    <row r="3506" spans="1:5" ht="14.4" x14ac:dyDescent="0.3">
      <c r="A3506" s="66">
        <v>18018003</v>
      </c>
      <c r="B3506" s="61" t="s">
        <v>2006</v>
      </c>
      <c r="C3506" s="68"/>
      <c r="D3506" s="63" t="s">
        <v>7921</v>
      </c>
      <c r="E3506" s="62">
        <v>3</v>
      </c>
    </row>
    <row r="3507" spans="1:5" ht="14.4" x14ac:dyDescent="0.3">
      <c r="A3507" s="66">
        <v>18018004</v>
      </c>
      <c r="B3507" s="61" t="s">
        <v>5827</v>
      </c>
      <c r="C3507" s="68"/>
      <c r="D3507" s="63" t="s">
        <v>7921</v>
      </c>
      <c r="E3507" s="62">
        <v>3</v>
      </c>
    </row>
    <row r="3508" spans="1:5" ht="14.4" x14ac:dyDescent="0.3">
      <c r="A3508" s="66">
        <v>18018005</v>
      </c>
      <c r="B3508" s="61" t="s">
        <v>5828</v>
      </c>
      <c r="C3508" s="68"/>
      <c r="D3508" s="63" t="s">
        <v>7921</v>
      </c>
      <c r="E3508" s="62">
        <v>3</v>
      </c>
    </row>
    <row r="3509" spans="1:5" ht="14.4" x14ac:dyDescent="0.3">
      <c r="A3509" s="66">
        <v>18019001</v>
      </c>
      <c r="B3509" s="61" t="s">
        <v>2007</v>
      </c>
      <c r="C3509" s="68"/>
      <c r="D3509" s="63" t="s">
        <v>7921</v>
      </c>
      <c r="E3509" s="62">
        <v>3</v>
      </c>
    </row>
    <row r="3510" spans="1:5" ht="14.4" x14ac:dyDescent="0.3">
      <c r="A3510" s="66">
        <v>18019002</v>
      </c>
      <c r="B3510" s="61" t="s">
        <v>2008</v>
      </c>
      <c r="C3510" s="68"/>
      <c r="D3510" s="63" t="s">
        <v>7921</v>
      </c>
      <c r="E3510" s="62">
        <v>3</v>
      </c>
    </row>
    <row r="3511" spans="1:5" ht="14.4" x14ac:dyDescent="0.3">
      <c r="A3511" s="66">
        <v>18019003</v>
      </c>
      <c r="B3511" s="61" t="s">
        <v>2009</v>
      </c>
      <c r="C3511" s="68"/>
      <c r="D3511" s="63" t="s">
        <v>7921</v>
      </c>
      <c r="E3511" s="62">
        <v>3</v>
      </c>
    </row>
    <row r="3512" spans="1:5" ht="14.4" x14ac:dyDescent="0.3">
      <c r="A3512" s="66">
        <v>18019004</v>
      </c>
      <c r="B3512" s="61" t="s">
        <v>2010</v>
      </c>
      <c r="C3512" s="68"/>
      <c r="D3512" s="63" t="s">
        <v>7921</v>
      </c>
      <c r="E3512" s="62">
        <v>3</v>
      </c>
    </row>
    <row r="3513" spans="1:5" ht="14.4" x14ac:dyDescent="0.3">
      <c r="A3513" s="66">
        <v>18019005</v>
      </c>
      <c r="B3513" s="61" t="s">
        <v>2011</v>
      </c>
      <c r="C3513" s="68"/>
      <c r="D3513" s="63" t="s">
        <v>7921</v>
      </c>
      <c r="E3513" s="62">
        <v>3</v>
      </c>
    </row>
    <row r="3514" spans="1:5" ht="14.4" x14ac:dyDescent="0.3">
      <c r="A3514" s="66">
        <v>18019006</v>
      </c>
      <c r="B3514" s="61" t="s">
        <v>2012</v>
      </c>
      <c r="C3514" s="68"/>
      <c r="D3514" s="63" t="s">
        <v>7921</v>
      </c>
      <c r="E3514" s="62">
        <v>3</v>
      </c>
    </row>
    <row r="3515" spans="1:5" ht="14.4" x14ac:dyDescent="0.3">
      <c r="A3515" s="66">
        <v>18019007</v>
      </c>
      <c r="B3515" s="61" t="s">
        <v>2013</v>
      </c>
      <c r="C3515" s="68"/>
      <c r="D3515" s="63" t="s">
        <v>7921</v>
      </c>
      <c r="E3515" s="62">
        <v>3</v>
      </c>
    </row>
    <row r="3516" spans="1:5" ht="14.4" x14ac:dyDescent="0.3">
      <c r="A3516" s="66">
        <v>18019008</v>
      </c>
      <c r="B3516" s="61" t="s">
        <v>2014</v>
      </c>
      <c r="C3516" s="68"/>
      <c r="D3516" s="63" t="s">
        <v>7921</v>
      </c>
      <c r="E3516" s="62">
        <v>3</v>
      </c>
    </row>
    <row r="3517" spans="1:5" ht="14.4" x14ac:dyDescent="0.3">
      <c r="A3517" s="66">
        <v>18019009</v>
      </c>
      <c r="B3517" s="61" t="s">
        <v>2015</v>
      </c>
      <c r="C3517" s="68"/>
      <c r="D3517" s="63" t="s">
        <v>7921</v>
      </c>
      <c r="E3517" s="62">
        <v>3</v>
      </c>
    </row>
    <row r="3518" spans="1:5" ht="14.4" x14ac:dyDescent="0.3">
      <c r="A3518" s="66">
        <v>18019010</v>
      </c>
      <c r="B3518" s="61" t="s">
        <v>2016</v>
      </c>
      <c r="C3518" s="68"/>
      <c r="D3518" s="63" t="s">
        <v>7921</v>
      </c>
      <c r="E3518" s="62">
        <v>3</v>
      </c>
    </row>
    <row r="3519" spans="1:5" ht="14.4" x14ac:dyDescent="0.3">
      <c r="A3519" s="66">
        <v>18019011</v>
      </c>
      <c r="B3519" s="61" t="s">
        <v>2017</v>
      </c>
      <c r="C3519" s="68"/>
      <c r="D3519" s="63" t="s">
        <v>7921</v>
      </c>
      <c r="E3519" s="62">
        <v>3</v>
      </c>
    </row>
    <row r="3520" spans="1:5" ht="14.4" x14ac:dyDescent="0.3">
      <c r="A3520" s="66">
        <v>18019012</v>
      </c>
      <c r="B3520" s="61" t="s">
        <v>2018</v>
      </c>
      <c r="C3520" s="68"/>
      <c r="D3520" s="63" t="s">
        <v>7921</v>
      </c>
      <c r="E3520" s="62">
        <v>3</v>
      </c>
    </row>
    <row r="3521" spans="1:5" ht="14.4" x14ac:dyDescent="0.3">
      <c r="A3521" s="66">
        <v>18019013</v>
      </c>
      <c r="B3521" s="61" t="s">
        <v>2019</v>
      </c>
      <c r="C3521" s="68"/>
      <c r="D3521" s="63" t="s">
        <v>7921</v>
      </c>
      <c r="E3521" s="62">
        <v>3</v>
      </c>
    </row>
    <row r="3522" spans="1:5" ht="14.4" x14ac:dyDescent="0.3">
      <c r="A3522" s="66">
        <v>18019014</v>
      </c>
      <c r="B3522" s="61" t="s">
        <v>5829</v>
      </c>
      <c r="C3522" s="68"/>
      <c r="D3522" s="63" t="s">
        <v>7921</v>
      </c>
      <c r="E3522" s="62">
        <v>3</v>
      </c>
    </row>
    <row r="3523" spans="1:5" ht="14.4" x14ac:dyDescent="0.3">
      <c r="A3523" s="66">
        <v>18019015</v>
      </c>
      <c r="B3523" s="61" t="s">
        <v>5830</v>
      </c>
      <c r="C3523" s="68"/>
      <c r="D3523" s="63" t="s">
        <v>7921</v>
      </c>
      <c r="E3523" s="62">
        <v>3</v>
      </c>
    </row>
    <row r="3524" spans="1:5" ht="14.4" x14ac:dyDescent="0.3">
      <c r="A3524" s="66">
        <v>18019016</v>
      </c>
      <c r="B3524" s="61" t="s">
        <v>2020</v>
      </c>
      <c r="C3524" s="68"/>
      <c r="D3524" s="63" t="s">
        <v>7921</v>
      </c>
      <c r="E3524" s="62">
        <v>3</v>
      </c>
    </row>
    <row r="3525" spans="1:5" ht="14.4" x14ac:dyDescent="0.3">
      <c r="A3525" s="66">
        <v>18019017</v>
      </c>
      <c r="B3525" s="61" t="s">
        <v>2021</v>
      </c>
      <c r="C3525" s="68"/>
      <c r="D3525" s="63" t="s">
        <v>7921</v>
      </c>
      <c r="E3525" s="62">
        <v>3</v>
      </c>
    </row>
    <row r="3526" spans="1:5" ht="14.4" x14ac:dyDescent="0.3">
      <c r="A3526" s="66">
        <v>18019018</v>
      </c>
      <c r="B3526" s="61" t="s">
        <v>2022</v>
      </c>
      <c r="C3526" s="68"/>
      <c r="D3526" s="63" t="s">
        <v>7921</v>
      </c>
      <c r="E3526" s="62">
        <v>3</v>
      </c>
    </row>
    <row r="3527" spans="1:5" ht="14.4" x14ac:dyDescent="0.3">
      <c r="A3527" s="66">
        <v>18019019</v>
      </c>
      <c r="B3527" s="61" t="s">
        <v>5831</v>
      </c>
      <c r="C3527" s="68"/>
      <c r="D3527" s="63" t="s">
        <v>7921</v>
      </c>
      <c r="E3527" s="62">
        <v>3</v>
      </c>
    </row>
    <row r="3528" spans="1:5" ht="14.4" x14ac:dyDescent="0.3">
      <c r="A3528" s="66">
        <v>18019020</v>
      </c>
      <c r="B3528" s="61" t="s">
        <v>5832</v>
      </c>
      <c r="C3528" s="68"/>
      <c r="D3528" s="63" t="s">
        <v>7921</v>
      </c>
      <c r="E3528" s="62">
        <v>3</v>
      </c>
    </row>
    <row r="3529" spans="1:5" ht="14.4" x14ac:dyDescent="0.3">
      <c r="A3529" s="66">
        <v>18019021</v>
      </c>
      <c r="B3529" s="61" t="s">
        <v>2023</v>
      </c>
      <c r="C3529" s="68"/>
      <c r="D3529" s="63" t="s">
        <v>7921</v>
      </c>
      <c r="E3529" s="62">
        <v>3</v>
      </c>
    </row>
    <row r="3530" spans="1:5" ht="14.4" x14ac:dyDescent="0.3">
      <c r="A3530" s="66">
        <v>18019022</v>
      </c>
      <c r="B3530" s="61" t="s">
        <v>2024</v>
      </c>
      <c r="C3530" s="68"/>
      <c r="D3530" s="63" t="s">
        <v>7921</v>
      </c>
      <c r="E3530" s="62">
        <v>3</v>
      </c>
    </row>
    <row r="3531" spans="1:5" ht="14.4" x14ac:dyDescent="0.3">
      <c r="A3531" s="66">
        <v>18019023</v>
      </c>
      <c r="B3531" s="61" t="s">
        <v>2025</v>
      </c>
      <c r="C3531" s="68"/>
      <c r="D3531" s="63" t="s">
        <v>7921</v>
      </c>
      <c r="E3531" s="62">
        <v>3</v>
      </c>
    </row>
    <row r="3532" spans="1:5" ht="14.4" x14ac:dyDescent="0.3">
      <c r="A3532" s="66">
        <v>18019024</v>
      </c>
      <c r="B3532" s="61" t="s">
        <v>5833</v>
      </c>
      <c r="C3532" s="68"/>
      <c r="D3532" s="63" t="s">
        <v>7921</v>
      </c>
      <c r="E3532" s="62">
        <v>3</v>
      </c>
    </row>
    <row r="3533" spans="1:5" ht="14.4" x14ac:dyDescent="0.3">
      <c r="A3533" s="66">
        <v>18019025</v>
      </c>
      <c r="B3533" s="61" t="s">
        <v>2026</v>
      </c>
      <c r="C3533" s="68"/>
      <c r="D3533" s="63" t="s">
        <v>7921</v>
      </c>
      <c r="E3533" s="62">
        <v>3</v>
      </c>
    </row>
    <row r="3534" spans="1:5" ht="14.4" x14ac:dyDescent="0.3">
      <c r="A3534" s="66">
        <v>18020001</v>
      </c>
      <c r="B3534" s="61" t="s">
        <v>2027</v>
      </c>
      <c r="C3534" s="68"/>
      <c r="D3534" s="63" t="s">
        <v>7921</v>
      </c>
      <c r="E3534" s="62">
        <v>3</v>
      </c>
    </row>
    <row r="3535" spans="1:5" ht="14.4" x14ac:dyDescent="0.3">
      <c r="A3535" s="66">
        <v>18020002</v>
      </c>
      <c r="B3535" s="61" t="s">
        <v>2028</v>
      </c>
      <c r="C3535" s="68"/>
      <c r="D3535" s="63" t="s">
        <v>7921</v>
      </c>
      <c r="E3535" s="62">
        <v>3</v>
      </c>
    </row>
    <row r="3536" spans="1:5" ht="14.4" x14ac:dyDescent="0.3">
      <c r="A3536" s="66">
        <v>18020003</v>
      </c>
      <c r="B3536" s="61" t="s">
        <v>2029</v>
      </c>
      <c r="C3536" s="68"/>
      <c r="D3536" s="63" t="s">
        <v>7921</v>
      </c>
      <c r="E3536" s="62">
        <v>3</v>
      </c>
    </row>
    <row r="3537" spans="1:5" ht="14.4" x14ac:dyDescent="0.3">
      <c r="A3537" s="66">
        <v>18020004</v>
      </c>
      <c r="B3537" s="61" t="s">
        <v>2030</v>
      </c>
      <c r="C3537" s="68"/>
      <c r="D3537" s="63" t="s">
        <v>7921</v>
      </c>
      <c r="E3537" s="62">
        <v>3</v>
      </c>
    </row>
    <row r="3538" spans="1:5" ht="14.4" x14ac:dyDescent="0.3">
      <c r="A3538" s="66">
        <v>18020005</v>
      </c>
      <c r="B3538" s="61" t="s">
        <v>2031</v>
      </c>
      <c r="C3538" s="68"/>
      <c r="D3538" s="63" t="s">
        <v>7921</v>
      </c>
      <c r="E3538" s="62">
        <v>3</v>
      </c>
    </row>
    <row r="3539" spans="1:5" ht="14.4" x14ac:dyDescent="0.3">
      <c r="A3539" s="66">
        <v>18020006</v>
      </c>
      <c r="B3539" s="61" t="s">
        <v>2032</v>
      </c>
      <c r="C3539" s="68"/>
      <c r="D3539" s="63" t="s">
        <v>7921</v>
      </c>
      <c r="E3539" s="62">
        <v>3</v>
      </c>
    </row>
    <row r="3540" spans="1:5" ht="14.4" x14ac:dyDescent="0.3">
      <c r="A3540" s="66">
        <v>18020007</v>
      </c>
      <c r="B3540" s="61" t="s">
        <v>2033</v>
      </c>
      <c r="C3540" s="68"/>
      <c r="D3540" s="63" t="s">
        <v>7921</v>
      </c>
      <c r="E3540" s="62">
        <v>3</v>
      </c>
    </row>
    <row r="3541" spans="1:5" ht="14.4" x14ac:dyDescent="0.3">
      <c r="A3541" s="66">
        <v>18020008</v>
      </c>
      <c r="B3541" s="61" t="s">
        <v>2034</v>
      </c>
      <c r="C3541" s="68"/>
      <c r="D3541" s="63" t="s">
        <v>7921</v>
      </c>
      <c r="E3541" s="62">
        <v>3</v>
      </c>
    </row>
    <row r="3542" spans="1:5" ht="14.4" x14ac:dyDescent="0.3">
      <c r="A3542" s="66">
        <v>18020009</v>
      </c>
      <c r="B3542" s="61" t="s">
        <v>2035</v>
      </c>
      <c r="C3542" s="68"/>
      <c r="D3542" s="63" t="s">
        <v>7921</v>
      </c>
      <c r="E3542" s="62">
        <v>3</v>
      </c>
    </row>
    <row r="3543" spans="1:5" ht="14.4" x14ac:dyDescent="0.3">
      <c r="A3543" s="66">
        <v>18020010</v>
      </c>
      <c r="B3543" s="61" t="s">
        <v>2036</v>
      </c>
      <c r="C3543" s="68"/>
      <c r="D3543" s="63" t="s">
        <v>7921</v>
      </c>
      <c r="E3543" s="62">
        <v>3</v>
      </c>
    </row>
    <row r="3544" spans="1:5" ht="14.4" x14ac:dyDescent="0.3">
      <c r="A3544" s="66">
        <v>18020011</v>
      </c>
      <c r="B3544" s="61" t="s">
        <v>2037</v>
      </c>
      <c r="C3544" s="68"/>
      <c r="D3544" s="63" t="s">
        <v>7921</v>
      </c>
      <c r="E3544" s="62">
        <v>3</v>
      </c>
    </row>
    <row r="3545" spans="1:5" ht="14.4" x14ac:dyDescent="0.3">
      <c r="A3545" s="66">
        <v>18020012</v>
      </c>
      <c r="B3545" s="61" t="s">
        <v>2038</v>
      </c>
      <c r="C3545" s="68"/>
      <c r="D3545" s="63" t="s">
        <v>7921</v>
      </c>
      <c r="E3545" s="62">
        <v>3</v>
      </c>
    </row>
    <row r="3546" spans="1:5" ht="14.4" x14ac:dyDescent="0.3">
      <c r="A3546" s="66">
        <v>18020013</v>
      </c>
      <c r="B3546" s="61" t="s">
        <v>2039</v>
      </c>
      <c r="C3546" s="68"/>
      <c r="D3546" s="63" t="s">
        <v>7921</v>
      </c>
      <c r="E3546" s="62">
        <v>3</v>
      </c>
    </row>
    <row r="3547" spans="1:5" ht="14.4" x14ac:dyDescent="0.3">
      <c r="A3547" s="66">
        <v>18020014</v>
      </c>
      <c r="B3547" s="61" t="s">
        <v>2040</v>
      </c>
      <c r="C3547" s="68"/>
      <c r="D3547" s="63" t="s">
        <v>7921</v>
      </c>
      <c r="E3547" s="62">
        <v>3</v>
      </c>
    </row>
    <row r="3548" spans="1:5" ht="14.4" x14ac:dyDescent="0.3">
      <c r="A3548" s="66">
        <v>18020015</v>
      </c>
      <c r="B3548" s="61" t="s">
        <v>5834</v>
      </c>
      <c r="C3548" s="68"/>
      <c r="D3548" s="63" t="s">
        <v>7921</v>
      </c>
      <c r="E3548" s="62">
        <v>3</v>
      </c>
    </row>
    <row r="3549" spans="1:5" ht="14.4" x14ac:dyDescent="0.3">
      <c r="A3549" s="66">
        <v>18020016</v>
      </c>
      <c r="B3549" s="61" t="s">
        <v>2041</v>
      </c>
      <c r="C3549" s="68"/>
      <c r="D3549" s="63" t="s">
        <v>7921</v>
      </c>
      <c r="E3549" s="62">
        <v>3</v>
      </c>
    </row>
    <row r="3550" spans="1:5" ht="14.4" x14ac:dyDescent="0.3">
      <c r="A3550" s="66">
        <v>18020017</v>
      </c>
      <c r="B3550" s="61" t="s">
        <v>2042</v>
      </c>
      <c r="C3550" s="68"/>
      <c r="D3550" s="63" t="s">
        <v>7921</v>
      </c>
      <c r="E3550" s="62">
        <v>3</v>
      </c>
    </row>
    <row r="3551" spans="1:5" ht="14.4" x14ac:dyDescent="0.3">
      <c r="A3551" s="66">
        <v>18020018</v>
      </c>
      <c r="B3551" s="61" t="s">
        <v>2043</v>
      </c>
      <c r="C3551" s="68"/>
      <c r="D3551" s="63" t="s">
        <v>7921</v>
      </c>
      <c r="E3551" s="62">
        <v>3</v>
      </c>
    </row>
    <row r="3552" spans="1:5" ht="14.4" x14ac:dyDescent="0.3">
      <c r="A3552" s="66">
        <v>18020019</v>
      </c>
      <c r="B3552" s="61" t="s">
        <v>5835</v>
      </c>
      <c r="C3552" s="68"/>
      <c r="D3552" s="63" t="s">
        <v>7921</v>
      </c>
      <c r="E3552" s="62">
        <v>3</v>
      </c>
    </row>
    <row r="3553" spans="1:5" ht="14.4" x14ac:dyDescent="0.3">
      <c r="A3553" s="66">
        <v>18020020</v>
      </c>
      <c r="B3553" s="61" t="s">
        <v>5836</v>
      </c>
      <c r="C3553" s="68"/>
      <c r="D3553" s="63" t="s">
        <v>7921</v>
      </c>
      <c r="E3553" s="62">
        <v>3</v>
      </c>
    </row>
    <row r="3554" spans="1:5" ht="14.4" x14ac:dyDescent="0.3">
      <c r="A3554" s="66">
        <v>18020021</v>
      </c>
      <c r="B3554" s="61" t="s">
        <v>2044</v>
      </c>
      <c r="C3554" s="68"/>
      <c r="D3554" s="63" t="s">
        <v>7921</v>
      </c>
      <c r="E3554" s="62">
        <v>3</v>
      </c>
    </row>
    <row r="3555" spans="1:5" ht="14.4" x14ac:dyDescent="0.3">
      <c r="A3555" s="66">
        <v>18020022</v>
      </c>
      <c r="B3555" s="61" t="s">
        <v>2045</v>
      </c>
      <c r="C3555" s="68"/>
      <c r="D3555" s="63" t="s">
        <v>7921</v>
      </c>
      <c r="E3555" s="62">
        <v>3</v>
      </c>
    </row>
    <row r="3556" spans="1:5" ht="14.4" x14ac:dyDescent="0.3">
      <c r="A3556" s="66">
        <v>18020023</v>
      </c>
      <c r="B3556" s="61" t="s">
        <v>2046</v>
      </c>
      <c r="C3556" s="68"/>
      <c r="D3556" s="63" t="s">
        <v>7921</v>
      </c>
      <c r="E3556" s="62">
        <v>3</v>
      </c>
    </row>
    <row r="3557" spans="1:5" ht="14.4" x14ac:dyDescent="0.3">
      <c r="A3557" s="66">
        <v>18020024</v>
      </c>
      <c r="B3557" s="61" t="s">
        <v>5837</v>
      </c>
      <c r="C3557" s="68"/>
      <c r="D3557" s="63" t="s">
        <v>7921</v>
      </c>
      <c r="E3557" s="62">
        <v>3</v>
      </c>
    </row>
    <row r="3558" spans="1:5" ht="14.4" x14ac:dyDescent="0.3">
      <c r="A3558" s="66">
        <v>18020025</v>
      </c>
      <c r="B3558" s="61" t="s">
        <v>2047</v>
      </c>
      <c r="C3558" s="68"/>
      <c r="D3558" s="63" t="s">
        <v>7921</v>
      </c>
      <c r="E3558" s="62">
        <v>3</v>
      </c>
    </row>
    <row r="3559" spans="1:5" ht="14.4" x14ac:dyDescent="0.3">
      <c r="A3559" s="66">
        <v>18021001</v>
      </c>
      <c r="B3559" s="61" t="s">
        <v>5838</v>
      </c>
      <c r="C3559" s="68"/>
      <c r="D3559" s="63" t="s">
        <v>7921</v>
      </c>
      <c r="E3559" s="62">
        <v>3</v>
      </c>
    </row>
    <row r="3560" spans="1:5" ht="14.4" x14ac:dyDescent="0.3">
      <c r="A3560" s="66">
        <v>18021002</v>
      </c>
      <c r="B3560" s="61" t="s">
        <v>5839</v>
      </c>
      <c r="C3560" s="68"/>
      <c r="D3560" s="63" t="s">
        <v>7921</v>
      </c>
      <c r="E3560" s="62">
        <v>3</v>
      </c>
    </row>
    <row r="3561" spans="1:5" ht="14.4" x14ac:dyDescent="0.3">
      <c r="A3561" s="66">
        <v>18021003</v>
      </c>
      <c r="B3561" s="61" t="s">
        <v>5840</v>
      </c>
      <c r="C3561" s="68"/>
      <c r="D3561" s="63" t="s">
        <v>7921</v>
      </c>
      <c r="E3561" s="62">
        <v>3</v>
      </c>
    </row>
    <row r="3562" spans="1:5" ht="14.4" x14ac:dyDescent="0.3">
      <c r="A3562" s="66">
        <v>18021004</v>
      </c>
      <c r="B3562" s="61" t="s">
        <v>5841</v>
      </c>
      <c r="C3562" s="68"/>
      <c r="D3562" s="63" t="s">
        <v>7921</v>
      </c>
      <c r="E3562" s="62">
        <v>3</v>
      </c>
    </row>
    <row r="3563" spans="1:5" ht="14.4" x14ac:dyDescent="0.3">
      <c r="A3563" s="66">
        <v>18021005</v>
      </c>
      <c r="B3563" s="61" t="s">
        <v>5842</v>
      </c>
      <c r="C3563" s="68"/>
      <c r="D3563" s="63" t="s">
        <v>7921</v>
      </c>
      <c r="E3563" s="62">
        <v>3</v>
      </c>
    </row>
    <row r="3564" spans="1:5" ht="14.4" x14ac:dyDescent="0.3">
      <c r="A3564" s="66">
        <v>18021006</v>
      </c>
      <c r="B3564" s="61" t="s">
        <v>5843</v>
      </c>
      <c r="C3564" s="68"/>
      <c r="D3564" s="63" t="s">
        <v>7921</v>
      </c>
      <c r="E3564" s="62">
        <v>3</v>
      </c>
    </row>
    <row r="3565" spans="1:5" ht="14.4" x14ac:dyDescent="0.3">
      <c r="A3565" s="66">
        <v>18021007</v>
      </c>
      <c r="B3565" s="61" t="s">
        <v>5844</v>
      </c>
      <c r="C3565" s="68"/>
      <c r="D3565" s="63" t="s">
        <v>7921</v>
      </c>
      <c r="E3565" s="62">
        <v>3</v>
      </c>
    </row>
    <row r="3566" spans="1:5" ht="14.4" x14ac:dyDescent="0.3">
      <c r="A3566" s="66">
        <v>18021008</v>
      </c>
      <c r="B3566" s="61" t="s">
        <v>5845</v>
      </c>
      <c r="C3566" s="68"/>
      <c r="D3566" s="63" t="s">
        <v>7921</v>
      </c>
      <c r="E3566" s="62">
        <v>3</v>
      </c>
    </row>
    <row r="3567" spans="1:5" ht="14.4" x14ac:dyDescent="0.3">
      <c r="A3567" s="66">
        <v>18021009</v>
      </c>
      <c r="B3567" s="61" t="s">
        <v>5846</v>
      </c>
      <c r="C3567" s="68"/>
      <c r="D3567" s="63" t="s">
        <v>7921</v>
      </c>
      <c r="E3567" s="62">
        <v>3</v>
      </c>
    </row>
    <row r="3568" spans="1:5" ht="14.4" x14ac:dyDescent="0.3">
      <c r="A3568" s="66">
        <v>18021010</v>
      </c>
      <c r="B3568" s="61" t="s">
        <v>5847</v>
      </c>
      <c r="C3568" s="68"/>
      <c r="D3568" s="63" t="s">
        <v>7921</v>
      </c>
      <c r="E3568" s="62">
        <v>3</v>
      </c>
    </row>
    <row r="3569" spans="1:5" ht="14.4" x14ac:dyDescent="0.3">
      <c r="A3569" s="66">
        <v>18021011</v>
      </c>
      <c r="B3569" s="61" t="s">
        <v>2048</v>
      </c>
      <c r="C3569" s="68"/>
      <c r="D3569" s="63" t="s">
        <v>7921</v>
      </c>
      <c r="E3569" s="62">
        <v>3</v>
      </c>
    </row>
    <row r="3570" spans="1:5" ht="14.4" x14ac:dyDescent="0.3">
      <c r="A3570" s="66">
        <v>18021012</v>
      </c>
      <c r="B3570" s="61" t="s">
        <v>2049</v>
      </c>
      <c r="C3570" s="68"/>
      <c r="D3570" s="63" t="s">
        <v>7921</v>
      </c>
      <c r="E3570" s="62">
        <v>3</v>
      </c>
    </row>
    <row r="3571" spans="1:5" ht="14.4" x14ac:dyDescent="0.3">
      <c r="A3571" s="66">
        <v>18021013</v>
      </c>
      <c r="B3571" s="61" t="s">
        <v>2050</v>
      </c>
      <c r="C3571" s="68"/>
      <c r="D3571" s="63" t="s">
        <v>7921</v>
      </c>
      <c r="E3571" s="62">
        <v>3</v>
      </c>
    </row>
    <row r="3572" spans="1:5" ht="14.4" x14ac:dyDescent="0.3">
      <c r="A3572" s="66">
        <v>18021014</v>
      </c>
      <c r="B3572" s="61" t="s">
        <v>5848</v>
      </c>
      <c r="C3572" s="68"/>
      <c r="D3572" s="63" t="s">
        <v>7921</v>
      </c>
      <c r="E3572" s="62">
        <v>3</v>
      </c>
    </row>
    <row r="3573" spans="1:5" ht="14.4" x14ac:dyDescent="0.3">
      <c r="A3573" s="66">
        <v>18021015</v>
      </c>
      <c r="B3573" s="61" t="s">
        <v>2051</v>
      </c>
      <c r="C3573" s="68"/>
      <c r="D3573" s="63" t="s">
        <v>7921</v>
      </c>
      <c r="E3573" s="62">
        <v>3</v>
      </c>
    </row>
    <row r="3574" spans="1:5" ht="14.4" x14ac:dyDescent="0.3">
      <c r="A3574" s="66">
        <v>18022001</v>
      </c>
      <c r="B3574" s="61" t="s">
        <v>5849</v>
      </c>
      <c r="C3574" s="68"/>
      <c r="D3574" s="63" t="s">
        <v>7921</v>
      </c>
      <c r="E3574" s="62">
        <v>3</v>
      </c>
    </row>
    <row r="3575" spans="1:5" ht="14.4" x14ac:dyDescent="0.3">
      <c r="A3575" s="66">
        <v>18022002</v>
      </c>
      <c r="B3575" s="61" t="s">
        <v>5850</v>
      </c>
      <c r="C3575" s="68"/>
      <c r="D3575" s="63" t="s">
        <v>7921</v>
      </c>
      <c r="E3575" s="62">
        <v>3</v>
      </c>
    </row>
    <row r="3576" spans="1:5" ht="14.4" x14ac:dyDescent="0.3">
      <c r="A3576" s="66">
        <v>18022003</v>
      </c>
      <c r="B3576" s="61" t="s">
        <v>5851</v>
      </c>
      <c r="C3576" s="68"/>
      <c r="D3576" s="63" t="s">
        <v>7921</v>
      </c>
      <c r="E3576" s="62">
        <v>3</v>
      </c>
    </row>
    <row r="3577" spans="1:5" ht="14.4" x14ac:dyDescent="0.3">
      <c r="A3577" s="66">
        <v>18022004</v>
      </c>
      <c r="B3577" s="61" t="s">
        <v>5852</v>
      </c>
      <c r="C3577" s="68"/>
      <c r="D3577" s="63" t="s">
        <v>7921</v>
      </c>
      <c r="E3577" s="62">
        <v>3</v>
      </c>
    </row>
    <row r="3578" spans="1:5" ht="14.4" x14ac:dyDescent="0.3">
      <c r="A3578" s="66">
        <v>18022005</v>
      </c>
      <c r="B3578" s="61" t="s">
        <v>5853</v>
      </c>
      <c r="C3578" s="68"/>
      <c r="D3578" s="63" t="s">
        <v>7921</v>
      </c>
      <c r="E3578" s="62">
        <v>3</v>
      </c>
    </row>
    <row r="3579" spans="1:5" ht="14.4" x14ac:dyDescent="0.3">
      <c r="A3579" s="66">
        <v>18022006</v>
      </c>
      <c r="B3579" s="61" t="s">
        <v>5854</v>
      </c>
      <c r="C3579" s="68"/>
      <c r="D3579" s="63" t="s">
        <v>7921</v>
      </c>
      <c r="E3579" s="62">
        <v>3</v>
      </c>
    </row>
    <row r="3580" spans="1:5" ht="14.4" x14ac:dyDescent="0.3">
      <c r="A3580" s="66">
        <v>18022007</v>
      </c>
      <c r="B3580" s="61" t="s">
        <v>2052</v>
      </c>
      <c r="C3580" s="68"/>
      <c r="D3580" s="63" t="s">
        <v>7921</v>
      </c>
      <c r="E3580" s="62">
        <v>3</v>
      </c>
    </row>
    <row r="3581" spans="1:5" ht="14.4" x14ac:dyDescent="0.3">
      <c r="A3581" s="66">
        <v>18022008</v>
      </c>
      <c r="B3581" s="61" t="s">
        <v>5855</v>
      </c>
      <c r="C3581" s="68"/>
      <c r="D3581" s="63" t="s">
        <v>7921</v>
      </c>
      <c r="E3581" s="62">
        <v>3</v>
      </c>
    </row>
    <row r="3582" spans="1:5" ht="14.4" x14ac:dyDescent="0.3">
      <c r="A3582" s="66">
        <v>18022009</v>
      </c>
      <c r="B3582" s="61" t="s">
        <v>5856</v>
      </c>
      <c r="C3582" s="68"/>
      <c r="D3582" s="63" t="s">
        <v>7921</v>
      </c>
      <c r="E3582" s="62">
        <v>3</v>
      </c>
    </row>
    <row r="3583" spans="1:5" ht="14.4" x14ac:dyDescent="0.3">
      <c r="A3583" s="66">
        <v>18022010</v>
      </c>
      <c r="B3583" s="61" t="s">
        <v>5857</v>
      </c>
      <c r="C3583" s="68"/>
      <c r="D3583" s="63" t="s">
        <v>7921</v>
      </c>
      <c r="E3583" s="62">
        <v>3</v>
      </c>
    </row>
    <row r="3584" spans="1:5" ht="14.4" x14ac:dyDescent="0.3">
      <c r="A3584" s="66">
        <v>18022011</v>
      </c>
      <c r="B3584" s="61" t="s">
        <v>2053</v>
      </c>
      <c r="C3584" s="68"/>
      <c r="D3584" s="63" t="s">
        <v>7921</v>
      </c>
      <c r="E3584" s="62">
        <v>3</v>
      </c>
    </row>
    <row r="3585" spans="1:5" ht="14.4" x14ac:dyDescent="0.3">
      <c r="A3585" s="66">
        <v>18022012</v>
      </c>
      <c r="B3585" s="61" t="s">
        <v>2054</v>
      </c>
      <c r="C3585" s="68"/>
      <c r="D3585" s="63" t="s">
        <v>7921</v>
      </c>
      <c r="E3585" s="62">
        <v>3</v>
      </c>
    </row>
    <row r="3586" spans="1:5" ht="14.4" x14ac:dyDescent="0.3">
      <c r="A3586" s="66">
        <v>18022013</v>
      </c>
      <c r="B3586" s="61" t="s">
        <v>5858</v>
      </c>
      <c r="C3586" s="68"/>
      <c r="D3586" s="63" t="s">
        <v>7921</v>
      </c>
      <c r="E3586" s="62">
        <v>3</v>
      </c>
    </row>
    <row r="3587" spans="1:5" ht="14.4" x14ac:dyDescent="0.3">
      <c r="A3587" s="66">
        <v>18022014</v>
      </c>
      <c r="B3587" s="61" t="s">
        <v>5859</v>
      </c>
      <c r="C3587" s="68"/>
      <c r="D3587" s="63" t="s">
        <v>7921</v>
      </c>
      <c r="E3587" s="62">
        <v>3</v>
      </c>
    </row>
    <row r="3588" spans="1:5" ht="14.4" x14ac:dyDescent="0.3">
      <c r="A3588" s="66">
        <v>18022015</v>
      </c>
      <c r="B3588" s="61" t="s">
        <v>2055</v>
      </c>
      <c r="C3588" s="68"/>
      <c r="D3588" s="63" t="s">
        <v>7921</v>
      </c>
      <c r="E3588" s="62">
        <v>3</v>
      </c>
    </row>
    <row r="3589" spans="1:5" ht="14.4" x14ac:dyDescent="0.3">
      <c r="A3589" s="66">
        <v>18023001</v>
      </c>
      <c r="B3589" s="61" t="s">
        <v>2056</v>
      </c>
      <c r="C3589" s="68"/>
      <c r="D3589" s="63" t="s">
        <v>7921</v>
      </c>
      <c r="E3589" s="62">
        <v>3</v>
      </c>
    </row>
    <row r="3590" spans="1:5" ht="14.4" x14ac:dyDescent="0.3">
      <c r="A3590" s="66">
        <v>18023002</v>
      </c>
      <c r="B3590" s="61" t="s">
        <v>2057</v>
      </c>
      <c r="C3590" s="68"/>
      <c r="D3590" s="63" t="s">
        <v>7921</v>
      </c>
      <c r="E3590" s="62">
        <v>3</v>
      </c>
    </row>
    <row r="3591" spans="1:5" ht="14.4" x14ac:dyDescent="0.3">
      <c r="A3591" s="66">
        <v>18023003</v>
      </c>
      <c r="B3591" s="61" t="s">
        <v>2058</v>
      </c>
      <c r="C3591" s="68"/>
      <c r="D3591" s="63" t="s">
        <v>7921</v>
      </c>
      <c r="E3591" s="62">
        <v>3</v>
      </c>
    </row>
    <row r="3592" spans="1:5" ht="14.4" x14ac:dyDescent="0.3">
      <c r="A3592" s="66">
        <v>18023004</v>
      </c>
      <c r="B3592" s="61" t="s">
        <v>2059</v>
      </c>
      <c r="C3592" s="68"/>
      <c r="D3592" s="63" t="s">
        <v>7921</v>
      </c>
      <c r="E3592" s="62">
        <v>3</v>
      </c>
    </row>
    <row r="3593" spans="1:5" ht="14.4" x14ac:dyDescent="0.3">
      <c r="A3593" s="66">
        <v>18023005</v>
      </c>
      <c r="B3593" s="61" t="s">
        <v>2060</v>
      </c>
      <c r="C3593" s="68"/>
      <c r="D3593" s="63" t="s">
        <v>7921</v>
      </c>
      <c r="E3593" s="62">
        <v>3</v>
      </c>
    </row>
    <row r="3594" spans="1:5" ht="14.4" x14ac:dyDescent="0.3">
      <c r="A3594" s="66">
        <v>18023006</v>
      </c>
      <c r="B3594" s="61" t="s">
        <v>5860</v>
      </c>
      <c r="C3594" s="68"/>
      <c r="D3594" s="63" t="s">
        <v>7921</v>
      </c>
      <c r="E3594" s="62">
        <v>3</v>
      </c>
    </row>
    <row r="3595" spans="1:5" ht="14.4" x14ac:dyDescent="0.3">
      <c r="A3595" s="66">
        <v>18023007</v>
      </c>
      <c r="B3595" s="61" t="s">
        <v>5861</v>
      </c>
      <c r="C3595" s="68"/>
      <c r="D3595" s="63" t="s">
        <v>7921</v>
      </c>
      <c r="E3595" s="62">
        <v>3</v>
      </c>
    </row>
    <row r="3596" spans="1:5" ht="14.4" x14ac:dyDescent="0.3">
      <c r="A3596" s="66">
        <v>18023008</v>
      </c>
      <c r="B3596" s="61" t="s">
        <v>5862</v>
      </c>
      <c r="C3596" s="68"/>
      <c r="D3596" s="63" t="s">
        <v>7921</v>
      </c>
      <c r="E3596" s="62">
        <v>3</v>
      </c>
    </row>
    <row r="3597" spans="1:5" ht="14.4" x14ac:dyDescent="0.3">
      <c r="A3597" s="66">
        <v>18023009</v>
      </c>
      <c r="B3597" s="61" t="s">
        <v>5863</v>
      </c>
      <c r="C3597" s="68"/>
      <c r="D3597" s="63" t="s">
        <v>7921</v>
      </c>
      <c r="E3597" s="62">
        <v>3</v>
      </c>
    </row>
    <row r="3598" spans="1:5" ht="14.4" x14ac:dyDescent="0.3">
      <c r="A3598" s="66">
        <v>18023010</v>
      </c>
      <c r="B3598" s="61" t="s">
        <v>5864</v>
      </c>
      <c r="C3598" s="68"/>
      <c r="D3598" s="63" t="s">
        <v>7921</v>
      </c>
      <c r="E3598" s="62">
        <v>3</v>
      </c>
    </row>
    <row r="3599" spans="1:5" ht="14.4" x14ac:dyDescent="0.3">
      <c r="A3599" s="66">
        <v>18024001</v>
      </c>
      <c r="B3599" s="61" t="s">
        <v>2061</v>
      </c>
      <c r="C3599" s="68"/>
      <c r="D3599" s="63" t="s">
        <v>7921</v>
      </c>
      <c r="E3599" s="62">
        <v>3</v>
      </c>
    </row>
    <row r="3600" spans="1:5" ht="14.4" x14ac:dyDescent="0.3">
      <c r="A3600" s="66">
        <v>18024002</v>
      </c>
      <c r="B3600" s="61" t="s">
        <v>2062</v>
      </c>
      <c r="C3600" s="68"/>
      <c r="D3600" s="63" t="s">
        <v>7921</v>
      </c>
      <c r="E3600" s="62">
        <v>3</v>
      </c>
    </row>
    <row r="3601" spans="1:5" ht="14.4" x14ac:dyDescent="0.3">
      <c r="A3601" s="66">
        <v>18024003</v>
      </c>
      <c r="B3601" s="61" t="s">
        <v>2063</v>
      </c>
      <c r="C3601" s="68"/>
      <c r="D3601" s="63" t="s">
        <v>7921</v>
      </c>
      <c r="E3601" s="62">
        <v>3</v>
      </c>
    </row>
    <row r="3602" spans="1:5" ht="14.4" x14ac:dyDescent="0.3">
      <c r="A3602" s="66">
        <v>18025999</v>
      </c>
      <c r="B3602" s="61" t="s">
        <v>5865</v>
      </c>
      <c r="C3602" s="68"/>
      <c r="D3602" s="63" t="s">
        <v>7921</v>
      </c>
      <c r="E3602" s="62">
        <v>3</v>
      </c>
    </row>
    <row r="3603" spans="1:5" ht="14.4" x14ac:dyDescent="0.3">
      <c r="A3603" s="66">
        <v>18026999</v>
      </c>
      <c r="B3603" s="61" t="s">
        <v>5866</v>
      </c>
      <c r="C3603" s="68"/>
      <c r="D3603" s="63" t="s">
        <v>7921</v>
      </c>
      <c r="E3603" s="62">
        <v>3</v>
      </c>
    </row>
    <row r="3604" spans="1:5" ht="14.4" x14ac:dyDescent="0.3">
      <c r="A3604" s="66">
        <v>18027999</v>
      </c>
      <c r="B3604" s="61" t="s">
        <v>5867</v>
      </c>
      <c r="C3604" s="68"/>
      <c r="D3604" s="63" t="s">
        <v>7921</v>
      </c>
      <c r="E3604" s="62">
        <v>3</v>
      </c>
    </row>
    <row r="3605" spans="1:5" ht="14.4" x14ac:dyDescent="0.3">
      <c r="A3605" s="66">
        <v>18028001</v>
      </c>
      <c r="B3605" s="61" t="s">
        <v>5868</v>
      </c>
      <c r="C3605" s="68"/>
      <c r="D3605" s="63" t="s">
        <v>7921</v>
      </c>
      <c r="E3605" s="62">
        <v>3</v>
      </c>
    </row>
    <row r="3606" spans="1:5" ht="14.4" x14ac:dyDescent="0.3">
      <c r="A3606" s="66">
        <v>18028002</v>
      </c>
      <c r="B3606" s="61" t="s">
        <v>5869</v>
      </c>
      <c r="C3606" s="68"/>
      <c r="D3606" s="63" t="s">
        <v>7921</v>
      </c>
      <c r="E3606" s="62">
        <v>3</v>
      </c>
    </row>
    <row r="3607" spans="1:5" ht="14.4" x14ac:dyDescent="0.3">
      <c r="A3607" s="66">
        <v>18028003</v>
      </c>
      <c r="B3607" s="61" t="s">
        <v>5870</v>
      </c>
      <c r="C3607" s="68"/>
      <c r="D3607" s="63" t="s">
        <v>7921</v>
      </c>
      <c r="E3607" s="62">
        <v>3</v>
      </c>
    </row>
    <row r="3608" spans="1:5" ht="14.4" x14ac:dyDescent="0.3">
      <c r="A3608" s="66">
        <v>18190900</v>
      </c>
      <c r="B3608" s="61" t="s">
        <v>5871</v>
      </c>
      <c r="C3608" s="68"/>
      <c r="D3608" s="63" t="s">
        <v>7921</v>
      </c>
      <c r="E3608" s="62">
        <v>3</v>
      </c>
    </row>
    <row r="3609" spans="1:5" ht="14.4" x14ac:dyDescent="0.3">
      <c r="A3609" s="66">
        <v>18190999</v>
      </c>
      <c r="B3609" s="61" t="s">
        <v>5872</v>
      </c>
      <c r="C3609" s="68"/>
      <c r="D3609" s="63" t="s">
        <v>7921</v>
      </c>
      <c r="E3609" s="62">
        <v>3</v>
      </c>
    </row>
    <row r="3610" spans="1:5" ht="14.4" x14ac:dyDescent="0.3">
      <c r="A3610" s="66">
        <v>19001001</v>
      </c>
      <c r="B3610" s="61" t="s">
        <v>2064</v>
      </c>
      <c r="C3610" s="68"/>
      <c r="D3610" s="63" t="s">
        <v>7921</v>
      </c>
      <c r="E3610" s="62">
        <v>3</v>
      </c>
    </row>
    <row r="3611" spans="1:5" ht="14.4" x14ac:dyDescent="0.3">
      <c r="A3611" s="66">
        <v>19002001</v>
      </c>
      <c r="B3611" s="61" t="s">
        <v>2065</v>
      </c>
      <c r="C3611" s="68"/>
      <c r="D3611" s="63" t="s">
        <v>7921</v>
      </c>
      <c r="E3611" s="62">
        <v>3</v>
      </c>
    </row>
    <row r="3612" spans="1:5" ht="14.4" x14ac:dyDescent="0.3">
      <c r="A3612" s="66">
        <v>19002002</v>
      </c>
      <c r="B3612" s="61" t="s">
        <v>2066</v>
      </c>
      <c r="C3612" s="68"/>
      <c r="D3612" s="63" t="s">
        <v>7921</v>
      </c>
      <c r="E3612" s="62">
        <v>3</v>
      </c>
    </row>
    <row r="3613" spans="1:5" ht="14.4" x14ac:dyDescent="0.3">
      <c r="A3613" s="66">
        <v>19002003</v>
      </c>
      <c r="B3613" s="61" t="s">
        <v>2067</v>
      </c>
      <c r="C3613" s="68"/>
      <c r="D3613" s="63" t="s">
        <v>7921</v>
      </c>
      <c r="E3613" s="62">
        <v>3</v>
      </c>
    </row>
    <row r="3614" spans="1:5" ht="14.4" x14ac:dyDescent="0.3">
      <c r="A3614" s="66">
        <v>19002004</v>
      </c>
      <c r="B3614" s="61" t="s">
        <v>2068</v>
      </c>
      <c r="C3614" s="68"/>
      <c r="D3614" s="63" t="s">
        <v>7921</v>
      </c>
      <c r="E3614" s="62">
        <v>3</v>
      </c>
    </row>
    <row r="3615" spans="1:5" ht="14.4" x14ac:dyDescent="0.3">
      <c r="A3615" s="66">
        <v>19003001</v>
      </c>
      <c r="B3615" s="61" t="s">
        <v>2069</v>
      </c>
      <c r="C3615" s="68"/>
      <c r="D3615" s="63" t="s">
        <v>7921</v>
      </c>
      <c r="E3615" s="62">
        <v>3</v>
      </c>
    </row>
    <row r="3616" spans="1:5" ht="14.4" x14ac:dyDescent="0.3">
      <c r="A3616" s="66">
        <v>19003002</v>
      </c>
      <c r="B3616" s="61" t="s">
        <v>2070</v>
      </c>
      <c r="C3616" s="68"/>
      <c r="D3616" s="63" t="s">
        <v>7921</v>
      </c>
      <c r="E3616" s="62">
        <v>3</v>
      </c>
    </row>
    <row r="3617" spans="1:5" ht="14.4" x14ac:dyDescent="0.3">
      <c r="A3617" s="66">
        <v>19003003</v>
      </c>
      <c r="B3617" s="61" t="s">
        <v>2071</v>
      </c>
      <c r="C3617" s="68"/>
      <c r="D3617" s="63" t="s">
        <v>7921</v>
      </c>
      <c r="E3617" s="62">
        <v>3</v>
      </c>
    </row>
    <row r="3618" spans="1:5" ht="14.4" x14ac:dyDescent="0.3">
      <c r="A3618" s="66">
        <v>19003004</v>
      </c>
      <c r="B3618" s="61" t="s">
        <v>2072</v>
      </c>
      <c r="C3618" s="68"/>
      <c r="D3618" s="63" t="s">
        <v>7921</v>
      </c>
      <c r="E3618" s="62">
        <v>3</v>
      </c>
    </row>
    <row r="3619" spans="1:5" ht="14.4" x14ac:dyDescent="0.3">
      <c r="A3619" s="66">
        <v>19003005</v>
      </c>
      <c r="B3619" s="61" t="s">
        <v>2073</v>
      </c>
      <c r="C3619" s="68"/>
      <c r="D3619" s="63" t="s">
        <v>7921</v>
      </c>
      <c r="E3619" s="62">
        <v>3</v>
      </c>
    </row>
    <row r="3620" spans="1:5" ht="14.4" x14ac:dyDescent="0.3">
      <c r="A3620" s="66">
        <v>19003006</v>
      </c>
      <c r="B3620" s="61" t="s">
        <v>2074</v>
      </c>
      <c r="C3620" s="68"/>
      <c r="D3620" s="63" t="s">
        <v>7921</v>
      </c>
      <c r="E3620" s="62">
        <v>3</v>
      </c>
    </row>
    <row r="3621" spans="1:5" ht="14.4" x14ac:dyDescent="0.3">
      <c r="A3621" s="66">
        <v>19003007</v>
      </c>
      <c r="B3621" s="61" t="s">
        <v>2075</v>
      </c>
      <c r="C3621" s="68"/>
      <c r="D3621" s="63" t="s">
        <v>7921</v>
      </c>
      <c r="E3621" s="62">
        <v>3</v>
      </c>
    </row>
    <row r="3622" spans="1:5" ht="14.4" x14ac:dyDescent="0.3">
      <c r="A3622" s="66">
        <v>19003008</v>
      </c>
      <c r="B3622" s="61" t="s">
        <v>2076</v>
      </c>
      <c r="C3622" s="68"/>
      <c r="D3622" s="63" t="s">
        <v>7921</v>
      </c>
      <c r="E3622" s="62">
        <v>3</v>
      </c>
    </row>
    <row r="3623" spans="1:5" ht="14.4" x14ac:dyDescent="0.3">
      <c r="A3623" s="66">
        <v>19003009</v>
      </c>
      <c r="B3623" s="61" t="s">
        <v>2077</v>
      </c>
      <c r="C3623" s="68"/>
      <c r="D3623" s="63" t="s">
        <v>7921</v>
      </c>
      <c r="E3623" s="62">
        <v>3</v>
      </c>
    </row>
    <row r="3624" spans="1:5" ht="14.4" x14ac:dyDescent="0.3">
      <c r="A3624" s="66">
        <v>19003010</v>
      </c>
      <c r="B3624" s="61" t="s">
        <v>2078</v>
      </c>
      <c r="C3624" s="68"/>
      <c r="D3624" s="63" t="s">
        <v>7921</v>
      </c>
      <c r="E3624" s="62">
        <v>3</v>
      </c>
    </row>
    <row r="3625" spans="1:5" ht="14.4" x14ac:dyDescent="0.3">
      <c r="A3625" s="66">
        <v>19003011</v>
      </c>
      <c r="B3625" s="61" t="s">
        <v>2079</v>
      </c>
      <c r="C3625" s="68"/>
      <c r="D3625" s="63" t="s">
        <v>7921</v>
      </c>
      <c r="E3625" s="62">
        <v>3</v>
      </c>
    </row>
    <row r="3626" spans="1:5" ht="14.4" x14ac:dyDescent="0.3">
      <c r="A3626" s="66">
        <v>19003012</v>
      </c>
      <c r="B3626" s="61" t="s">
        <v>2080</v>
      </c>
      <c r="C3626" s="68"/>
      <c r="D3626" s="63" t="s">
        <v>7921</v>
      </c>
      <c r="E3626" s="62">
        <v>3</v>
      </c>
    </row>
    <row r="3627" spans="1:5" ht="14.4" x14ac:dyDescent="0.3">
      <c r="A3627" s="72">
        <v>19003013</v>
      </c>
      <c r="B3627" s="61" t="s">
        <v>2081</v>
      </c>
      <c r="C3627" s="68"/>
      <c r="D3627" s="63" t="s">
        <v>7921</v>
      </c>
      <c r="E3627" s="62">
        <v>3</v>
      </c>
    </row>
    <row r="3628" spans="1:5" ht="14.4" x14ac:dyDescent="0.3">
      <c r="A3628" s="66">
        <v>19003014</v>
      </c>
      <c r="B3628" s="61" t="s">
        <v>2082</v>
      </c>
      <c r="C3628" s="68"/>
      <c r="D3628" s="63" t="s">
        <v>7921</v>
      </c>
      <c r="E3628" s="62">
        <v>3</v>
      </c>
    </row>
    <row r="3629" spans="1:5" ht="14.4" x14ac:dyDescent="0.3">
      <c r="A3629" s="66">
        <v>19003015</v>
      </c>
      <c r="B3629" s="61" t="s">
        <v>2083</v>
      </c>
      <c r="C3629" s="68"/>
      <c r="D3629" s="63" t="s">
        <v>7921</v>
      </c>
      <c r="E3629" s="62">
        <v>3</v>
      </c>
    </row>
    <row r="3630" spans="1:5" ht="14.4" x14ac:dyDescent="0.3">
      <c r="A3630" s="66">
        <v>19004001</v>
      </c>
      <c r="B3630" s="61" t="s">
        <v>2084</v>
      </c>
      <c r="C3630" s="68"/>
      <c r="D3630" s="63" t="s">
        <v>7921</v>
      </c>
      <c r="E3630" s="62">
        <v>3</v>
      </c>
    </row>
    <row r="3631" spans="1:5" ht="14.4" x14ac:dyDescent="0.3">
      <c r="A3631" s="66">
        <v>19004002</v>
      </c>
      <c r="B3631" s="61" t="s">
        <v>2085</v>
      </c>
      <c r="C3631" s="68"/>
      <c r="D3631" s="63" t="s">
        <v>7921</v>
      </c>
      <c r="E3631" s="62">
        <v>3</v>
      </c>
    </row>
    <row r="3632" spans="1:5" ht="14.4" x14ac:dyDescent="0.3">
      <c r="A3632" s="66">
        <v>19004003</v>
      </c>
      <c r="B3632" s="61" t="s">
        <v>2086</v>
      </c>
      <c r="C3632" s="68"/>
      <c r="D3632" s="63" t="s">
        <v>7921</v>
      </c>
      <c r="E3632" s="62">
        <v>3</v>
      </c>
    </row>
    <row r="3633" spans="1:5" ht="14.4" x14ac:dyDescent="0.3">
      <c r="A3633" s="66">
        <v>19004004</v>
      </c>
      <c r="B3633" s="61" t="s">
        <v>5873</v>
      </c>
      <c r="C3633" s="68"/>
      <c r="D3633" s="63" t="s">
        <v>7921</v>
      </c>
      <c r="E3633" s="62">
        <v>3</v>
      </c>
    </row>
    <row r="3634" spans="1:5" ht="14.4" x14ac:dyDescent="0.3">
      <c r="A3634" s="66">
        <v>19004005</v>
      </c>
      <c r="B3634" s="61" t="s">
        <v>2087</v>
      </c>
      <c r="C3634" s="68"/>
      <c r="D3634" s="63" t="s">
        <v>7921</v>
      </c>
      <c r="E3634" s="62">
        <v>3</v>
      </c>
    </row>
    <row r="3635" spans="1:5" ht="14.4" x14ac:dyDescent="0.3">
      <c r="A3635" s="66">
        <v>19005001</v>
      </c>
      <c r="B3635" s="61" t="s">
        <v>2088</v>
      </c>
      <c r="C3635" s="68"/>
      <c r="D3635" s="63" t="s">
        <v>7921</v>
      </c>
      <c r="E3635" s="62">
        <v>3</v>
      </c>
    </row>
    <row r="3636" spans="1:5" ht="14.4" x14ac:dyDescent="0.3">
      <c r="A3636" s="66">
        <v>19005002</v>
      </c>
      <c r="B3636" s="61" t="s">
        <v>2089</v>
      </c>
      <c r="C3636" s="68"/>
      <c r="D3636" s="63" t="s">
        <v>7921</v>
      </c>
      <c r="E3636" s="62">
        <v>3</v>
      </c>
    </row>
    <row r="3637" spans="1:5" ht="14.4" x14ac:dyDescent="0.3">
      <c r="A3637" s="66">
        <v>19005003</v>
      </c>
      <c r="B3637" s="61" t="s">
        <v>2090</v>
      </c>
      <c r="C3637" s="68"/>
      <c r="D3637" s="63" t="s">
        <v>7921</v>
      </c>
      <c r="E3637" s="62">
        <v>3</v>
      </c>
    </row>
    <row r="3638" spans="1:5" ht="14.4" x14ac:dyDescent="0.3">
      <c r="A3638" s="66">
        <v>19005004</v>
      </c>
      <c r="B3638" s="61" t="s">
        <v>2091</v>
      </c>
      <c r="C3638" s="68"/>
      <c r="D3638" s="63" t="s">
        <v>7921</v>
      </c>
      <c r="E3638" s="62">
        <v>3</v>
      </c>
    </row>
    <row r="3639" spans="1:5" ht="14.4" x14ac:dyDescent="0.3">
      <c r="A3639" s="66">
        <v>19005005</v>
      </c>
      <c r="B3639" s="61" t="s">
        <v>2092</v>
      </c>
      <c r="C3639" s="68"/>
      <c r="D3639" s="63" t="s">
        <v>7921</v>
      </c>
      <c r="E3639" s="62">
        <v>3</v>
      </c>
    </row>
    <row r="3640" spans="1:5" ht="14.4" x14ac:dyDescent="0.3">
      <c r="A3640" s="66">
        <v>19005006</v>
      </c>
      <c r="B3640" s="61" t="s">
        <v>2093</v>
      </c>
      <c r="C3640" s="68"/>
      <c r="D3640" s="63" t="s">
        <v>7921</v>
      </c>
      <c r="E3640" s="62">
        <v>3</v>
      </c>
    </row>
    <row r="3641" spans="1:5" ht="14.4" x14ac:dyDescent="0.3">
      <c r="A3641" s="66">
        <v>19005007</v>
      </c>
      <c r="B3641" s="61" t="s">
        <v>2094</v>
      </c>
      <c r="C3641" s="68"/>
      <c r="D3641" s="63" t="s">
        <v>7921</v>
      </c>
      <c r="E3641" s="62">
        <v>3</v>
      </c>
    </row>
    <row r="3642" spans="1:5" ht="14.4" x14ac:dyDescent="0.3">
      <c r="A3642" s="66">
        <v>19005008</v>
      </c>
      <c r="B3642" s="61" t="s">
        <v>2095</v>
      </c>
      <c r="C3642" s="68"/>
      <c r="D3642" s="63" t="s">
        <v>7921</v>
      </c>
      <c r="E3642" s="62">
        <v>3</v>
      </c>
    </row>
    <row r="3643" spans="1:5" ht="14.4" x14ac:dyDescent="0.3">
      <c r="A3643" s="66">
        <v>19005009</v>
      </c>
      <c r="B3643" s="61" t="s">
        <v>2096</v>
      </c>
      <c r="C3643" s="68"/>
      <c r="D3643" s="63" t="s">
        <v>7921</v>
      </c>
      <c r="E3643" s="62">
        <v>3</v>
      </c>
    </row>
    <row r="3644" spans="1:5" ht="14.4" x14ac:dyDescent="0.3">
      <c r="A3644" s="66">
        <v>19005010</v>
      </c>
      <c r="B3644" s="61" t="s">
        <v>2097</v>
      </c>
      <c r="C3644" s="68"/>
      <c r="D3644" s="63" t="s">
        <v>7921</v>
      </c>
      <c r="E3644" s="62">
        <v>3</v>
      </c>
    </row>
    <row r="3645" spans="1:5" ht="14.4" x14ac:dyDescent="0.3">
      <c r="A3645" s="66">
        <v>19005011</v>
      </c>
      <c r="B3645" s="61" t="s">
        <v>2098</v>
      </c>
      <c r="C3645" s="68"/>
      <c r="D3645" s="63" t="s">
        <v>7921</v>
      </c>
      <c r="E3645" s="62">
        <v>3</v>
      </c>
    </row>
    <row r="3646" spans="1:5" ht="14.4" x14ac:dyDescent="0.3">
      <c r="A3646" s="66">
        <v>19005012</v>
      </c>
      <c r="B3646" s="61" t="s">
        <v>2099</v>
      </c>
      <c r="C3646" s="68"/>
      <c r="D3646" s="63" t="s">
        <v>7921</v>
      </c>
      <c r="E3646" s="62">
        <v>3</v>
      </c>
    </row>
    <row r="3647" spans="1:5" ht="14.4" x14ac:dyDescent="0.3">
      <c r="A3647" s="66">
        <v>19005013</v>
      </c>
      <c r="B3647" s="61" t="s">
        <v>2100</v>
      </c>
      <c r="C3647" s="68"/>
      <c r="D3647" s="63" t="s">
        <v>7921</v>
      </c>
      <c r="E3647" s="62">
        <v>3</v>
      </c>
    </row>
    <row r="3648" spans="1:5" ht="14.4" x14ac:dyDescent="0.3">
      <c r="A3648" s="66">
        <v>19005014</v>
      </c>
      <c r="B3648" s="61" t="s">
        <v>2101</v>
      </c>
      <c r="C3648" s="68"/>
      <c r="D3648" s="63" t="s">
        <v>7921</v>
      </c>
      <c r="E3648" s="62">
        <v>3</v>
      </c>
    </row>
    <row r="3649" spans="1:5" ht="14.4" x14ac:dyDescent="0.3">
      <c r="A3649" s="66">
        <v>19005015</v>
      </c>
      <c r="B3649" s="61" t="s">
        <v>2102</v>
      </c>
      <c r="C3649" s="68"/>
      <c r="D3649" s="63" t="s">
        <v>7921</v>
      </c>
      <c r="E3649" s="62">
        <v>3</v>
      </c>
    </row>
    <row r="3650" spans="1:5" ht="14.4" x14ac:dyDescent="0.3">
      <c r="A3650" s="66">
        <v>19005016</v>
      </c>
      <c r="B3650" s="61" t="s">
        <v>2103</v>
      </c>
      <c r="C3650" s="68"/>
      <c r="D3650" s="63" t="s">
        <v>7921</v>
      </c>
      <c r="E3650" s="62">
        <v>3</v>
      </c>
    </row>
    <row r="3651" spans="1:5" ht="14.4" x14ac:dyDescent="0.3">
      <c r="A3651" s="66">
        <v>19005017</v>
      </c>
      <c r="B3651" s="61" t="s">
        <v>2104</v>
      </c>
      <c r="C3651" s="68"/>
      <c r="D3651" s="63" t="s">
        <v>7921</v>
      </c>
      <c r="E3651" s="62">
        <v>3</v>
      </c>
    </row>
    <row r="3652" spans="1:5" ht="14.4" x14ac:dyDescent="0.3">
      <c r="A3652" s="66">
        <v>19005018</v>
      </c>
      <c r="B3652" s="61" t="s">
        <v>2105</v>
      </c>
      <c r="C3652" s="68"/>
      <c r="D3652" s="63" t="s">
        <v>7921</v>
      </c>
      <c r="E3652" s="62">
        <v>3</v>
      </c>
    </row>
    <row r="3653" spans="1:5" ht="14.4" x14ac:dyDescent="0.3">
      <c r="A3653" s="66">
        <v>19005019</v>
      </c>
      <c r="B3653" s="61" t="s">
        <v>2106</v>
      </c>
      <c r="C3653" s="68"/>
      <c r="D3653" s="63" t="s">
        <v>7921</v>
      </c>
      <c r="E3653" s="62">
        <v>3</v>
      </c>
    </row>
    <row r="3654" spans="1:5" ht="14.4" x14ac:dyDescent="0.3">
      <c r="A3654" s="66">
        <v>19005020</v>
      </c>
      <c r="B3654" s="61" t="s">
        <v>2107</v>
      </c>
      <c r="C3654" s="68"/>
      <c r="D3654" s="63" t="s">
        <v>7921</v>
      </c>
      <c r="E3654" s="62">
        <v>3</v>
      </c>
    </row>
    <row r="3655" spans="1:5" ht="14.4" x14ac:dyDescent="0.3">
      <c r="A3655" s="66">
        <v>19005021</v>
      </c>
      <c r="B3655" s="61" t="s">
        <v>2108</v>
      </c>
      <c r="C3655" s="68"/>
      <c r="D3655" s="63" t="s">
        <v>7921</v>
      </c>
      <c r="E3655" s="62">
        <v>3</v>
      </c>
    </row>
    <row r="3656" spans="1:5" ht="14.4" x14ac:dyDescent="0.3">
      <c r="A3656" s="66">
        <v>19005022</v>
      </c>
      <c r="B3656" s="61" t="s">
        <v>2109</v>
      </c>
      <c r="C3656" s="68"/>
      <c r="D3656" s="63" t="s">
        <v>7921</v>
      </c>
      <c r="E3656" s="62">
        <v>3</v>
      </c>
    </row>
    <row r="3657" spans="1:5" ht="14.4" x14ac:dyDescent="0.3">
      <c r="A3657" s="66">
        <v>19005023</v>
      </c>
      <c r="B3657" s="61" t="s">
        <v>2110</v>
      </c>
      <c r="C3657" s="68"/>
      <c r="D3657" s="63" t="s">
        <v>7921</v>
      </c>
      <c r="E3657" s="62">
        <v>3</v>
      </c>
    </row>
    <row r="3658" spans="1:5" ht="14.4" x14ac:dyDescent="0.3">
      <c r="A3658" s="66">
        <v>19005024</v>
      </c>
      <c r="B3658" s="61" t="s">
        <v>5874</v>
      </c>
      <c r="C3658" s="68"/>
      <c r="D3658" s="63" t="s">
        <v>7921</v>
      </c>
      <c r="E3658" s="62">
        <v>3</v>
      </c>
    </row>
    <row r="3659" spans="1:5" ht="14.4" x14ac:dyDescent="0.3">
      <c r="A3659" s="66">
        <v>19005025</v>
      </c>
      <c r="B3659" s="61" t="s">
        <v>2111</v>
      </c>
      <c r="C3659" s="68"/>
      <c r="D3659" s="63" t="s">
        <v>7921</v>
      </c>
      <c r="E3659" s="62">
        <v>3</v>
      </c>
    </row>
    <row r="3660" spans="1:5" ht="14.4" x14ac:dyDescent="0.3">
      <c r="A3660" s="66">
        <v>19006001</v>
      </c>
      <c r="B3660" s="61" t="s">
        <v>2112</v>
      </c>
      <c r="C3660" s="68"/>
      <c r="D3660" s="63" t="s">
        <v>7921</v>
      </c>
      <c r="E3660" s="62">
        <v>3</v>
      </c>
    </row>
    <row r="3661" spans="1:5" ht="14.4" x14ac:dyDescent="0.3">
      <c r="A3661" s="66">
        <v>19006002</v>
      </c>
      <c r="B3661" s="61" t="s">
        <v>2113</v>
      </c>
      <c r="C3661" s="68"/>
      <c r="D3661" s="63" t="s">
        <v>7921</v>
      </c>
      <c r="E3661" s="62">
        <v>3</v>
      </c>
    </row>
    <row r="3662" spans="1:5" ht="14.4" x14ac:dyDescent="0.3">
      <c r="A3662" s="66">
        <v>19006003</v>
      </c>
      <c r="B3662" s="61" t="s">
        <v>2114</v>
      </c>
      <c r="C3662" s="68"/>
      <c r="D3662" s="63" t="s">
        <v>7921</v>
      </c>
      <c r="E3662" s="62">
        <v>3</v>
      </c>
    </row>
    <row r="3663" spans="1:5" ht="14.4" x14ac:dyDescent="0.3">
      <c r="A3663" s="66">
        <v>19006004</v>
      </c>
      <c r="B3663" s="61" t="s">
        <v>2115</v>
      </c>
      <c r="C3663" s="68"/>
      <c r="D3663" s="63" t="s">
        <v>7921</v>
      </c>
      <c r="E3663" s="62">
        <v>3</v>
      </c>
    </row>
    <row r="3664" spans="1:5" ht="14.4" x14ac:dyDescent="0.3">
      <c r="A3664" s="66">
        <v>19006005</v>
      </c>
      <c r="B3664" s="61" t="s">
        <v>2116</v>
      </c>
      <c r="C3664" s="68"/>
      <c r="D3664" s="63" t="s">
        <v>7921</v>
      </c>
      <c r="E3664" s="62">
        <v>3</v>
      </c>
    </row>
    <row r="3665" spans="1:5" ht="14.4" x14ac:dyDescent="0.3">
      <c r="A3665" s="66">
        <v>19006006</v>
      </c>
      <c r="B3665" s="61" t="s">
        <v>2117</v>
      </c>
      <c r="C3665" s="68"/>
      <c r="D3665" s="63" t="s">
        <v>7921</v>
      </c>
      <c r="E3665" s="62">
        <v>3</v>
      </c>
    </row>
    <row r="3666" spans="1:5" ht="14.4" x14ac:dyDescent="0.3">
      <c r="A3666" s="66">
        <v>19006007</v>
      </c>
      <c r="B3666" s="61" t="s">
        <v>2118</v>
      </c>
      <c r="C3666" s="68"/>
      <c r="D3666" s="63" t="s">
        <v>7921</v>
      </c>
      <c r="E3666" s="62">
        <v>3</v>
      </c>
    </row>
    <row r="3667" spans="1:5" ht="14.4" x14ac:dyDescent="0.3">
      <c r="A3667" s="66">
        <v>19006008</v>
      </c>
      <c r="B3667" s="61" t="s">
        <v>2119</v>
      </c>
      <c r="C3667" s="68"/>
      <c r="D3667" s="63" t="s">
        <v>7921</v>
      </c>
      <c r="E3667" s="62">
        <v>3</v>
      </c>
    </row>
    <row r="3668" spans="1:5" ht="14.4" x14ac:dyDescent="0.3">
      <c r="A3668" s="66">
        <v>19006009</v>
      </c>
      <c r="B3668" s="61" t="s">
        <v>2120</v>
      </c>
      <c r="C3668" s="68"/>
      <c r="D3668" s="63" t="s">
        <v>7921</v>
      </c>
      <c r="E3668" s="62">
        <v>3</v>
      </c>
    </row>
    <row r="3669" spans="1:5" ht="14.4" x14ac:dyDescent="0.3">
      <c r="A3669" s="66">
        <v>19006010</v>
      </c>
      <c r="B3669" s="61" t="s">
        <v>2121</v>
      </c>
      <c r="C3669" s="68"/>
      <c r="D3669" s="63" t="s">
        <v>7921</v>
      </c>
      <c r="E3669" s="62">
        <v>3</v>
      </c>
    </row>
    <row r="3670" spans="1:5" ht="14.4" x14ac:dyDescent="0.3">
      <c r="A3670" s="66">
        <v>19006011</v>
      </c>
      <c r="B3670" s="61" t="s">
        <v>2122</v>
      </c>
      <c r="C3670" s="68"/>
      <c r="D3670" s="63" t="s">
        <v>7921</v>
      </c>
      <c r="E3670" s="62">
        <v>3</v>
      </c>
    </row>
    <row r="3671" spans="1:5" ht="14.4" x14ac:dyDescent="0.3">
      <c r="A3671" s="66">
        <v>19006012</v>
      </c>
      <c r="B3671" s="61" t="s">
        <v>2123</v>
      </c>
      <c r="C3671" s="68"/>
      <c r="D3671" s="63" t="s">
        <v>7921</v>
      </c>
      <c r="E3671" s="62">
        <v>3</v>
      </c>
    </row>
    <row r="3672" spans="1:5" ht="14.4" x14ac:dyDescent="0.3">
      <c r="A3672" s="66">
        <v>19006013</v>
      </c>
      <c r="B3672" s="61" t="s">
        <v>2124</v>
      </c>
      <c r="C3672" s="68"/>
      <c r="D3672" s="63" t="s">
        <v>7921</v>
      </c>
      <c r="E3672" s="62">
        <v>3</v>
      </c>
    </row>
    <row r="3673" spans="1:5" ht="14.4" x14ac:dyDescent="0.3">
      <c r="A3673" s="66">
        <v>19006014</v>
      </c>
      <c r="B3673" s="61" t="s">
        <v>2125</v>
      </c>
      <c r="C3673" s="68"/>
      <c r="D3673" s="63" t="s">
        <v>7921</v>
      </c>
      <c r="E3673" s="62">
        <v>3</v>
      </c>
    </row>
    <row r="3674" spans="1:5" ht="14.4" x14ac:dyDescent="0.3">
      <c r="A3674" s="66">
        <v>19006015</v>
      </c>
      <c r="B3674" s="61" t="s">
        <v>2126</v>
      </c>
      <c r="C3674" s="68"/>
      <c r="D3674" s="63" t="s">
        <v>7921</v>
      </c>
      <c r="E3674" s="62">
        <v>3</v>
      </c>
    </row>
    <row r="3675" spans="1:5" ht="14.4" x14ac:dyDescent="0.3">
      <c r="A3675" s="66">
        <v>19006016</v>
      </c>
      <c r="B3675" s="61" t="s">
        <v>2127</v>
      </c>
      <c r="C3675" s="68"/>
      <c r="D3675" s="63" t="s">
        <v>7921</v>
      </c>
      <c r="E3675" s="62">
        <v>3</v>
      </c>
    </row>
    <row r="3676" spans="1:5" ht="14.4" x14ac:dyDescent="0.3">
      <c r="A3676" s="66">
        <v>19006017</v>
      </c>
      <c r="B3676" s="61" t="s">
        <v>2128</v>
      </c>
      <c r="C3676" s="68"/>
      <c r="D3676" s="63" t="s">
        <v>7921</v>
      </c>
      <c r="E3676" s="62">
        <v>3</v>
      </c>
    </row>
    <row r="3677" spans="1:5" ht="14.4" x14ac:dyDescent="0.3">
      <c r="A3677" s="66">
        <v>19006018</v>
      </c>
      <c r="B3677" s="61" t="s">
        <v>2129</v>
      </c>
      <c r="C3677" s="68"/>
      <c r="D3677" s="63" t="s">
        <v>7921</v>
      </c>
      <c r="E3677" s="62">
        <v>3</v>
      </c>
    </row>
    <row r="3678" spans="1:5" ht="14.4" x14ac:dyDescent="0.3">
      <c r="A3678" s="66">
        <v>19006019</v>
      </c>
      <c r="B3678" s="61" t="s">
        <v>2130</v>
      </c>
      <c r="C3678" s="68"/>
      <c r="D3678" s="63" t="s">
        <v>7921</v>
      </c>
      <c r="E3678" s="62">
        <v>3</v>
      </c>
    </row>
    <row r="3679" spans="1:5" ht="14.4" x14ac:dyDescent="0.3">
      <c r="A3679" s="66">
        <v>19006020</v>
      </c>
      <c r="B3679" s="61" t="s">
        <v>2131</v>
      </c>
      <c r="C3679" s="68"/>
      <c r="D3679" s="63" t="s">
        <v>7921</v>
      </c>
      <c r="E3679" s="62">
        <v>3</v>
      </c>
    </row>
    <row r="3680" spans="1:5" ht="14.4" x14ac:dyDescent="0.3">
      <c r="A3680" s="66">
        <v>19006021</v>
      </c>
      <c r="B3680" s="61" t="s">
        <v>2132</v>
      </c>
      <c r="C3680" s="68"/>
      <c r="D3680" s="63" t="s">
        <v>7921</v>
      </c>
      <c r="E3680" s="62">
        <v>3</v>
      </c>
    </row>
    <row r="3681" spans="1:5" ht="14.4" x14ac:dyDescent="0.3">
      <c r="A3681" s="66">
        <v>19006022</v>
      </c>
      <c r="B3681" s="61" t="s">
        <v>2133</v>
      </c>
      <c r="C3681" s="68"/>
      <c r="D3681" s="63" t="s">
        <v>7921</v>
      </c>
      <c r="E3681" s="62">
        <v>3</v>
      </c>
    </row>
    <row r="3682" spans="1:5" ht="14.4" x14ac:dyDescent="0.3">
      <c r="A3682" s="66">
        <v>19006023</v>
      </c>
      <c r="B3682" s="61" t="s">
        <v>2134</v>
      </c>
      <c r="C3682" s="68"/>
      <c r="D3682" s="63" t="s">
        <v>7921</v>
      </c>
      <c r="E3682" s="62">
        <v>3</v>
      </c>
    </row>
    <row r="3683" spans="1:5" ht="14.4" x14ac:dyDescent="0.3">
      <c r="A3683" s="66">
        <v>19006024</v>
      </c>
      <c r="B3683" s="61" t="s">
        <v>5875</v>
      </c>
      <c r="C3683" s="68"/>
      <c r="D3683" s="63" t="s">
        <v>7921</v>
      </c>
      <c r="E3683" s="62">
        <v>3</v>
      </c>
    </row>
    <row r="3684" spans="1:5" ht="14.4" x14ac:dyDescent="0.3">
      <c r="A3684" s="66">
        <v>19006025</v>
      </c>
      <c r="B3684" s="61" t="s">
        <v>2135</v>
      </c>
      <c r="C3684" s="68"/>
      <c r="D3684" s="63" t="s">
        <v>7921</v>
      </c>
      <c r="E3684" s="62">
        <v>3</v>
      </c>
    </row>
    <row r="3685" spans="1:5" ht="14.4" x14ac:dyDescent="0.3">
      <c r="A3685" s="66">
        <v>19007001</v>
      </c>
      <c r="B3685" s="61" t="s">
        <v>2136</v>
      </c>
      <c r="C3685" s="68"/>
      <c r="D3685" s="63" t="s">
        <v>7921</v>
      </c>
      <c r="E3685" s="62">
        <v>3</v>
      </c>
    </row>
    <row r="3686" spans="1:5" ht="14.4" x14ac:dyDescent="0.3">
      <c r="A3686" s="66">
        <v>19007002</v>
      </c>
      <c r="B3686" s="61" t="s">
        <v>2137</v>
      </c>
      <c r="C3686" s="68"/>
      <c r="D3686" s="63" t="s">
        <v>7921</v>
      </c>
      <c r="E3686" s="62">
        <v>3</v>
      </c>
    </row>
    <row r="3687" spans="1:5" ht="14.4" x14ac:dyDescent="0.3">
      <c r="A3687" s="66">
        <v>19007003</v>
      </c>
      <c r="B3687" s="61" t="s">
        <v>2138</v>
      </c>
      <c r="C3687" s="68"/>
      <c r="D3687" s="63" t="s">
        <v>7921</v>
      </c>
      <c r="E3687" s="62">
        <v>3</v>
      </c>
    </row>
    <row r="3688" spans="1:5" ht="14.4" x14ac:dyDescent="0.3">
      <c r="A3688" s="66">
        <v>19007004</v>
      </c>
      <c r="B3688" s="61" t="s">
        <v>2139</v>
      </c>
      <c r="C3688" s="68"/>
      <c r="D3688" s="63" t="s">
        <v>7921</v>
      </c>
      <c r="E3688" s="62">
        <v>3</v>
      </c>
    </row>
    <row r="3689" spans="1:5" ht="14.4" x14ac:dyDescent="0.3">
      <c r="A3689" s="66">
        <v>19007005</v>
      </c>
      <c r="B3689" s="61" t="s">
        <v>2140</v>
      </c>
      <c r="C3689" s="68"/>
      <c r="D3689" s="63" t="s">
        <v>7921</v>
      </c>
      <c r="E3689" s="62">
        <v>3</v>
      </c>
    </row>
    <row r="3690" spans="1:5" ht="14.4" x14ac:dyDescent="0.3">
      <c r="A3690" s="66">
        <v>19008001</v>
      </c>
      <c r="B3690" s="61" t="s">
        <v>2141</v>
      </c>
      <c r="C3690" s="68"/>
      <c r="D3690" s="63" t="s">
        <v>7921</v>
      </c>
      <c r="E3690" s="62">
        <v>3</v>
      </c>
    </row>
    <row r="3691" spans="1:5" ht="14.4" x14ac:dyDescent="0.3">
      <c r="A3691" s="66">
        <v>19008002</v>
      </c>
      <c r="B3691" s="61" t="s">
        <v>2142</v>
      </c>
      <c r="C3691" s="68"/>
      <c r="D3691" s="63" t="s">
        <v>7921</v>
      </c>
      <c r="E3691" s="62">
        <v>3</v>
      </c>
    </row>
    <row r="3692" spans="1:5" ht="14.4" x14ac:dyDescent="0.3">
      <c r="A3692" s="66">
        <v>19008003</v>
      </c>
      <c r="B3692" s="61" t="s">
        <v>2143</v>
      </c>
      <c r="C3692" s="68"/>
      <c r="D3692" s="63" t="s">
        <v>7921</v>
      </c>
      <c r="E3692" s="62">
        <v>3</v>
      </c>
    </row>
    <row r="3693" spans="1:5" ht="14.4" x14ac:dyDescent="0.3">
      <c r="A3693" s="66">
        <v>19008004</v>
      </c>
      <c r="B3693" s="61" t="s">
        <v>2144</v>
      </c>
      <c r="C3693" s="68"/>
      <c r="D3693" s="63" t="s">
        <v>7921</v>
      </c>
      <c r="E3693" s="62">
        <v>3</v>
      </c>
    </row>
    <row r="3694" spans="1:5" ht="14.4" x14ac:dyDescent="0.3">
      <c r="A3694" s="66">
        <v>19008005</v>
      </c>
      <c r="B3694" s="61" t="s">
        <v>2145</v>
      </c>
      <c r="C3694" s="68"/>
      <c r="D3694" s="63" t="s">
        <v>7921</v>
      </c>
      <c r="E3694" s="62">
        <v>3</v>
      </c>
    </row>
    <row r="3695" spans="1:5" ht="14.4" x14ac:dyDescent="0.3">
      <c r="A3695" s="66">
        <v>19008006</v>
      </c>
      <c r="B3695" s="61" t="s">
        <v>2146</v>
      </c>
      <c r="C3695" s="68"/>
      <c r="D3695" s="63" t="s">
        <v>7921</v>
      </c>
      <c r="E3695" s="62">
        <v>3</v>
      </c>
    </row>
    <row r="3696" spans="1:5" ht="14.4" x14ac:dyDescent="0.3">
      <c r="A3696" s="66">
        <v>19008007</v>
      </c>
      <c r="B3696" s="61" t="s">
        <v>2147</v>
      </c>
      <c r="C3696" s="68"/>
      <c r="D3696" s="63" t="s">
        <v>7921</v>
      </c>
      <c r="E3696" s="62">
        <v>3</v>
      </c>
    </row>
    <row r="3697" spans="1:5" ht="14.4" x14ac:dyDescent="0.3">
      <c r="A3697" s="66">
        <v>19008008</v>
      </c>
      <c r="B3697" s="61" t="s">
        <v>2148</v>
      </c>
      <c r="C3697" s="68"/>
      <c r="D3697" s="63" t="s">
        <v>7921</v>
      </c>
      <c r="E3697" s="62">
        <v>3</v>
      </c>
    </row>
    <row r="3698" spans="1:5" ht="14.4" x14ac:dyDescent="0.3">
      <c r="A3698" s="66">
        <v>19008009</v>
      </c>
      <c r="B3698" s="61" t="s">
        <v>2149</v>
      </c>
      <c r="C3698" s="68"/>
      <c r="D3698" s="63" t="s">
        <v>7921</v>
      </c>
      <c r="E3698" s="62">
        <v>3</v>
      </c>
    </row>
    <row r="3699" spans="1:5" ht="14.4" x14ac:dyDescent="0.3">
      <c r="A3699" s="66">
        <v>19008010</v>
      </c>
      <c r="B3699" s="61" t="s">
        <v>2150</v>
      </c>
      <c r="C3699" s="68"/>
      <c r="D3699" s="63" t="s">
        <v>7921</v>
      </c>
      <c r="E3699" s="62">
        <v>3</v>
      </c>
    </row>
    <row r="3700" spans="1:5" ht="14.4" x14ac:dyDescent="0.3">
      <c r="A3700" s="66">
        <v>19009001</v>
      </c>
      <c r="B3700" s="61" t="s">
        <v>2151</v>
      </c>
      <c r="C3700" s="68"/>
      <c r="D3700" s="63" t="s">
        <v>7921</v>
      </c>
      <c r="E3700" s="62">
        <v>3</v>
      </c>
    </row>
    <row r="3701" spans="1:5" ht="14.4" x14ac:dyDescent="0.3">
      <c r="A3701" s="66">
        <v>19009002</v>
      </c>
      <c r="B3701" s="61" t="s">
        <v>2152</v>
      </c>
      <c r="C3701" s="68"/>
      <c r="D3701" s="63" t="s">
        <v>7921</v>
      </c>
      <c r="E3701" s="62">
        <v>3</v>
      </c>
    </row>
    <row r="3702" spans="1:5" ht="14.4" x14ac:dyDescent="0.3">
      <c r="A3702" s="66">
        <v>19009003</v>
      </c>
      <c r="B3702" s="61" t="s">
        <v>2153</v>
      </c>
      <c r="C3702" s="68"/>
      <c r="D3702" s="63" t="s">
        <v>7921</v>
      </c>
      <c r="E3702" s="62">
        <v>3</v>
      </c>
    </row>
    <row r="3703" spans="1:5" ht="14.4" x14ac:dyDescent="0.3">
      <c r="A3703" s="66">
        <v>19009004</v>
      </c>
      <c r="B3703" s="61" t="s">
        <v>2154</v>
      </c>
      <c r="C3703" s="68"/>
      <c r="D3703" s="63" t="s">
        <v>7921</v>
      </c>
      <c r="E3703" s="62">
        <v>3</v>
      </c>
    </row>
    <row r="3704" spans="1:5" ht="14.4" x14ac:dyDescent="0.3">
      <c r="A3704" s="66">
        <v>19009005</v>
      </c>
      <c r="B3704" s="61" t="s">
        <v>2155</v>
      </c>
      <c r="C3704" s="68"/>
      <c r="D3704" s="63" t="s">
        <v>7921</v>
      </c>
      <c r="E3704" s="62">
        <v>3</v>
      </c>
    </row>
    <row r="3705" spans="1:5" ht="14.4" x14ac:dyDescent="0.3">
      <c r="A3705" s="66">
        <v>19009006</v>
      </c>
      <c r="B3705" s="61" t="s">
        <v>2156</v>
      </c>
      <c r="C3705" s="68"/>
      <c r="D3705" s="63" t="s">
        <v>7921</v>
      </c>
      <c r="E3705" s="62">
        <v>3</v>
      </c>
    </row>
    <row r="3706" spans="1:5" ht="14.4" x14ac:dyDescent="0.3">
      <c r="A3706" s="66">
        <v>19009007</v>
      </c>
      <c r="B3706" s="61" t="s">
        <v>2157</v>
      </c>
      <c r="C3706" s="68"/>
      <c r="D3706" s="63" t="s">
        <v>7921</v>
      </c>
      <c r="E3706" s="62">
        <v>3</v>
      </c>
    </row>
    <row r="3707" spans="1:5" ht="14.4" x14ac:dyDescent="0.3">
      <c r="A3707" s="66">
        <v>19009008</v>
      </c>
      <c r="B3707" s="61" t="s">
        <v>2158</v>
      </c>
      <c r="C3707" s="68"/>
      <c r="D3707" s="63" t="s">
        <v>7921</v>
      </c>
      <c r="E3707" s="62">
        <v>3</v>
      </c>
    </row>
    <row r="3708" spans="1:5" ht="14.4" x14ac:dyDescent="0.3">
      <c r="A3708" s="66">
        <v>19009009</v>
      </c>
      <c r="B3708" s="61" t="s">
        <v>2159</v>
      </c>
      <c r="C3708" s="68"/>
      <c r="D3708" s="63" t="s">
        <v>7921</v>
      </c>
      <c r="E3708" s="62">
        <v>3</v>
      </c>
    </row>
    <row r="3709" spans="1:5" ht="14.4" x14ac:dyDescent="0.3">
      <c r="A3709" s="66">
        <v>19009010</v>
      </c>
      <c r="B3709" s="61" t="s">
        <v>2160</v>
      </c>
      <c r="C3709" s="68"/>
      <c r="D3709" s="63" t="s">
        <v>7921</v>
      </c>
      <c r="E3709" s="62">
        <v>3</v>
      </c>
    </row>
    <row r="3710" spans="1:5" ht="14.4" x14ac:dyDescent="0.3">
      <c r="A3710" s="66">
        <v>19009011</v>
      </c>
      <c r="B3710" s="61" t="s">
        <v>2161</v>
      </c>
      <c r="C3710" s="68"/>
      <c r="D3710" s="63" t="s">
        <v>7921</v>
      </c>
      <c r="E3710" s="62">
        <v>3</v>
      </c>
    </row>
    <row r="3711" spans="1:5" ht="14.4" x14ac:dyDescent="0.3">
      <c r="A3711" s="66">
        <v>19009012</v>
      </c>
      <c r="B3711" s="61" t="s">
        <v>2162</v>
      </c>
      <c r="C3711" s="68"/>
      <c r="D3711" s="63" t="s">
        <v>7921</v>
      </c>
      <c r="E3711" s="62">
        <v>3</v>
      </c>
    </row>
    <row r="3712" spans="1:5" ht="14.4" x14ac:dyDescent="0.3">
      <c r="A3712" s="66">
        <v>19009013</v>
      </c>
      <c r="B3712" s="61" t="s">
        <v>2163</v>
      </c>
      <c r="C3712" s="68"/>
      <c r="D3712" s="63" t="s">
        <v>7921</v>
      </c>
      <c r="E3712" s="62">
        <v>3</v>
      </c>
    </row>
    <row r="3713" spans="1:5" ht="14.4" x14ac:dyDescent="0.3">
      <c r="A3713" s="66">
        <v>19009014</v>
      </c>
      <c r="B3713" s="61" t="s">
        <v>2164</v>
      </c>
      <c r="C3713" s="68"/>
      <c r="D3713" s="63" t="s">
        <v>7921</v>
      </c>
      <c r="E3713" s="62">
        <v>3</v>
      </c>
    </row>
    <row r="3714" spans="1:5" ht="14.4" x14ac:dyDescent="0.3">
      <c r="A3714" s="66">
        <v>19009015</v>
      </c>
      <c r="B3714" s="61" t="s">
        <v>2165</v>
      </c>
      <c r="C3714" s="68"/>
      <c r="D3714" s="63" t="s">
        <v>7921</v>
      </c>
      <c r="E3714" s="62">
        <v>3</v>
      </c>
    </row>
    <row r="3715" spans="1:5" ht="14.4" x14ac:dyDescent="0.3">
      <c r="A3715" s="66">
        <v>19009016</v>
      </c>
      <c r="B3715" s="61" t="s">
        <v>2166</v>
      </c>
      <c r="C3715" s="68"/>
      <c r="D3715" s="63" t="s">
        <v>7921</v>
      </c>
      <c r="E3715" s="62">
        <v>3</v>
      </c>
    </row>
    <row r="3716" spans="1:5" ht="14.4" x14ac:dyDescent="0.3">
      <c r="A3716" s="66">
        <v>19009017</v>
      </c>
      <c r="B3716" s="61" t="s">
        <v>2167</v>
      </c>
      <c r="C3716" s="68"/>
      <c r="D3716" s="63" t="s">
        <v>7921</v>
      </c>
      <c r="E3716" s="62">
        <v>3</v>
      </c>
    </row>
    <row r="3717" spans="1:5" ht="14.4" x14ac:dyDescent="0.3">
      <c r="A3717" s="66">
        <v>19009018</v>
      </c>
      <c r="B3717" s="61" t="s">
        <v>2168</v>
      </c>
      <c r="C3717" s="68"/>
      <c r="D3717" s="63" t="s">
        <v>7921</v>
      </c>
      <c r="E3717" s="62">
        <v>3</v>
      </c>
    </row>
    <row r="3718" spans="1:5" ht="14.4" x14ac:dyDescent="0.3">
      <c r="A3718" s="66">
        <v>19009019</v>
      </c>
      <c r="B3718" s="61" t="s">
        <v>2169</v>
      </c>
      <c r="C3718" s="68"/>
      <c r="D3718" s="63" t="s">
        <v>7921</v>
      </c>
      <c r="E3718" s="62">
        <v>3</v>
      </c>
    </row>
    <row r="3719" spans="1:5" ht="14.4" x14ac:dyDescent="0.3">
      <c r="A3719" s="66">
        <v>19009020</v>
      </c>
      <c r="B3719" s="61" t="s">
        <v>2170</v>
      </c>
      <c r="C3719" s="68"/>
      <c r="D3719" s="63" t="s">
        <v>7921</v>
      </c>
      <c r="E3719" s="62">
        <v>3</v>
      </c>
    </row>
    <row r="3720" spans="1:5" ht="14.4" x14ac:dyDescent="0.3">
      <c r="A3720" s="66">
        <v>19009021</v>
      </c>
      <c r="B3720" s="61" t="s">
        <v>2171</v>
      </c>
      <c r="C3720" s="68"/>
      <c r="D3720" s="63" t="s">
        <v>7921</v>
      </c>
      <c r="E3720" s="62">
        <v>3</v>
      </c>
    </row>
    <row r="3721" spans="1:5" ht="14.4" x14ac:dyDescent="0.3">
      <c r="A3721" s="66">
        <v>19009022</v>
      </c>
      <c r="B3721" s="61" t="s">
        <v>2172</v>
      </c>
      <c r="C3721" s="68"/>
      <c r="D3721" s="63" t="s">
        <v>7921</v>
      </c>
      <c r="E3721" s="62">
        <v>3</v>
      </c>
    </row>
    <row r="3722" spans="1:5" ht="14.4" x14ac:dyDescent="0.3">
      <c r="A3722" s="66">
        <v>19009023</v>
      </c>
      <c r="B3722" s="61" t="s">
        <v>2173</v>
      </c>
      <c r="C3722" s="68"/>
      <c r="D3722" s="63" t="s">
        <v>7921</v>
      </c>
      <c r="E3722" s="62">
        <v>3</v>
      </c>
    </row>
    <row r="3723" spans="1:5" ht="14.4" x14ac:dyDescent="0.3">
      <c r="A3723" s="66">
        <v>19009024</v>
      </c>
      <c r="B3723" s="61" t="s">
        <v>5876</v>
      </c>
      <c r="C3723" s="68"/>
      <c r="D3723" s="63" t="s">
        <v>7921</v>
      </c>
      <c r="E3723" s="62">
        <v>3</v>
      </c>
    </row>
    <row r="3724" spans="1:5" ht="14.4" x14ac:dyDescent="0.3">
      <c r="A3724" s="66">
        <v>19009025</v>
      </c>
      <c r="B3724" s="61" t="s">
        <v>2174</v>
      </c>
      <c r="C3724" s="68"/>
      <c r="D3724" s="63" t="s">
        <v>7921</v>
      </c>
      <c r="E3724" s="62">
        <v>3</v>
      </c>
    </row>
    <row r="3725" spans="1:5" ht="14.4" x14ac:dyDescent="0.3">
      <c r="A3725" s="66">
        <v>19009026</v>
      </c>
      <c r="B3725" s="61" t="s">
        <v>2175</v>
      </c>
      <c r="C3725" s="68"/>
      <c r="D3725" s="63" t="s">
        <v>7921</v>
      </c>
      <c r="E3725" s="62">
        <v>3</v>
      </c>
    </row>
    <row r="3726" spans="1:5" ht="14.4" x14ac:dyDescent="0.3">
      <c r="A3726" s="66">
        <v>19009027</v>
      </c>
      <c r="B3726" s="61" t="s">
        <v>2176</v>
      </c>
      <c r="C3726" s="68"/>
      <c r="D3726" s="63" t="s">
        <v>7921</v>
      </c>
      <c r="E3726" s="62">
        <v>3</v>
      </c>
    </row>
    <row r="3727" spans="1:5" ht="14.4" x14ac:dyDescent="0.3">
      <c r="A3727" s="66">
        <v>19009028</v>
      </c>
      <c r="B3727" s="61" t="s">
        <v>2177</v>
      </c>
      <c r="C3727" s="68"/>
      <c r="D3727" s="63" t="s">
        <v>7921</v>
      </c>
      <c r="E3727" s="62">
        <v>3</v>
      </c>
    </row>
    <row r="3728" spans="1:5" ht="14.4" x14ac:dyDescent="0.3">
      <c r="A3728" s="66">
        <v>19009029</v>
      </c>
      <c r="B3728" s="61" t="s">
        <v>2178</v>
      </c>
      <c r="C3728" s="68"/>
      <c r="D3728" s="63" t="s">
        <v>7921</v>
      </c>
      <c r="E3728" s="62">
        <v>3</v>
      </c>
    </row>
    <row r="3729" spans="1:5" ht="14.4" x14ac:dyDescent="0.3">
      <c r="A3729" s="66">
        <v>19009030</v>
      </c>
      <c r="B3729" s="61" t="s">
        <v>2179</v>
      </c>
      <c r="C3729" s="68"/>
      <c r="D3729" s="63" t="s">
        <v>7921</v>
      </c>
      <c r="E3729" s="62">
        <v>3</v>
      </c>
    </row>
    <row r="3730" spans="1:5" ht="14.4" x14ac:dyDescent="0.3">
      <c r="A3730" s="66">
        <v>19009031</v>
      </c>
      <c r="B3730" s="61" t="s">
        <v>2180</v>
      </c>
      <c r="C3730" s="68"/>
      <c r="D3730" s="63" t="s">
        <v>7921</v>
      </c>
      <c r="E3730" s="62">
        <v>3</v>
      </c>
    </row>
    <row r="3731" spans="1:5" ht="14.4" x14ac:dyDescent="0.3">
      <c r="A3731" s="66">
        <v>19009032</v>
      </c>
      <c r="B3731" s="61" t="s">
        <v>2181</v>
      </c>
      <c r="C3731" s="68"/>
      <c r="D3731" s="63" t="s">
        <v>7921</v>
      </c>
      <c r="E3731" s="62">
        <v>3</v>
      </c>
    </row>
    <row r="3732" spans="1:5" ht="14.4" x14ac:dyDescent="0.3">
      <c r="A3732" s="66">
        <v>19009033</v>
      </c>
      <c r="B3732" s="61" t="s">
        <v>2182</v>
      </c>
      <c r="C3732" s="68"/>
      <c r="D3732" s="63" t="s">
        <v>7921</v>
      </c>
      <c r="E3732" s="62">
        <v>3</v>
      </c>
    </row>
    <row r="3733" spans="1:5" ht="14.4" x14ac:dyDescent="0.3">
      <c r="A3733" s="66">
        <v>19009034</v>
      </c>
      <c r="B3733" s="61" t="s">
        <v>2183</v>
      </c>
      <c r="C3733" s="68"/>
      <c r="D3733" s="63" t="s">
        <v>7921</v>
      </c>
      <c r="E3733" s="62">
        <v>3</v>
      </c>
    </row>
    <row r="3734" spans="1:5" ht="14.4" x14ac:dyDescent="0.3">
      <c r="A3734" s="66">
        <v>19009035</v>
      </c>
      <c r="B3734" s="61" t="s">
        <v>2184</v>
      </c>
      <c r="C3734" s="68"/>
      <c r="D3734" s="63" t="s">
        <v>7921</v>
      </c>
      <c r="E3734" s="62">
        <v>3</v>
      </c>
    </row>
    <row r="3735" spans="1:5" ht="14.4" x14ac:dyDescent="0.3">
      <c r="A3735" s="66">
        <v>19009036</v>
      </c>
      <c r="B3735" s="61" t="s">
        <v>2185</v>
      </c>
      <c r="C3735" s="68"/>
      <c r="D3735" s="63" t="s">
        <v>7921</v>
      </c>
      <c r="E3735" s="62">
        <v>3</v>
      </c>
    </row>
    <row r="3736" spans="1:5" ht="14.4" x14ac:dyDescent="0.3">
      <c r="A3736" s="66">
        <v>19009037</v>
      </c>
      <c r="B3736" s="61" t="s">
        <v>2186</v>
      </c>
      <c r="C3736" s="68"/>
      <c r="D3736" s="63" t="s">
        <v>7921</v>
      </c>
      <c r="E3736" s="62">
        <v>3</v>
      </c>
    </row>
    <row r="3737" spans="1:5" ht="14.4" x14ac:dyDescent="0.3">
      <c r="A3737" s="66">
        <v>19009038</v>
      </c>
      <c r="B3737" s="61" t="s">
        <v>2187</v>
      </c>
      <c r="C3737" s="68"/>
      <c r="D3737" s="63" t="s">
        <v>7921</v>
      </c>
      <c r="E3737" s="62">
        <v>3</v>
      </c>
    </row>
    <row r="3738" spans="1:5" ht="14.4" x14ac:dyDescent="0.3">
      <c r="A3738" s="66">
        <v>19009039</v>
      </c>
      <c r="B3738" s="61" t="s">
        <v>2188</v>
      </c>
      <c r="C3738" s="68"/>
      <c r="D3738" s="63" t="s">
        <v>7921</v>
      </c>
      <c r="E3738" s="62">
        <v>3</v>
      </c>
    </row>
    <row r="3739" spans="1:5" ht="14.4" x14ac:dyDescent="0.3">
      <c r="A3739" s="66">
        <v>19009040</v>
      </c>
      <c r="B3739" s="61" t="s">
        <v>5877</v>
      </c>
      <c r="C3739" s="68"/>
      <c r="D3739" s="63" t="s">
        <v>7921</v>
      </c>
      <c r="E3739" s="62">
        <v>3</v>
      </c>
    </row>
    <row r="3740" spans="1:5" ht="14.4" x14ac:dyDescent="0.3">
      <c r="A3740" s="66">
        <v>19009041</v>
      </c>
      <c r="B3740" s="61" t="s">
        <v>2189</v>
      </c>
      <c r="C3740" s="68"/>
      <c r="D3740" s="63" t="s">
        <v>7921</v>
      </c>
      <c r="E3740" s="62">
        <v>3</v>
      </c>
    </row>
    <row r="3741" spans="1:5" ht="14.4" x14ac:dyDescent="0.3">
      <c r="A3741" s="66">
        <v>19009042</v>
      </c>
      <c r="B3741" s="61" t="s">
        <v>2190</v>
      </c>
      <c r="C3741" s="68"/>
      <c r="D3741" s="63" t="s">
        <v>7921</v>
      </c>
      <c r="E3741" s="62">
        <v>3</v>
      </c>
    </row>
    <row r="3742" spans="1:5" ht="14.4" x14ac:dyDescent="0.3">
      <c r="A3742" s="66">
        <v>19009043</v>
      </c>
      <c r="B3742" s="61" t="s">
        <v>2191</v>
      </c>
      <c r="C3742" s="68"/>
      <c r="D3742" s="63" t="s">
        <v>7921</v>
      </c>
      <c r="E3742" s="62">
        <v>3</v>
      </c>
    </row>
    <row r="3743" spans="1:5" ht="14.4" x14ac:dyDescent="0.3">
      <c r="A3743" s="66">
        <v>19009044</v>
      </c>
      <c r="B3743" s="61" t="s">
        <v>5878</v>
      </c>
      <c r="C3743" s="68"/>
      <c r="D3743" s="63" t="s">
        <v>7921</v>
      </c>
      <c r="E3743" s="62">
        <v>3</v>
      </c>
    </row>
    <row r="3744" spans="1:5" ht="14.4" x14ac:dyDescent="0.3">
      <c r="A3744" s="66">
        <v>19009045</v>
      </c>
      <c r="B3744" s="61" t="s">
        <v>5879</v>
      </c>
      <c r="C3744" s="68"/>
      <c r="D3744" s="63" t="s">
        <v>7921</v>
      </c>
      <c r="E3744" s="62">
        <v>3</v>
      </c>
    </row>
    <row r="3745" spans="1:5" ht="14.4" x14ac:dyDescent="0.3">
      <c r="A3745" s="66">
        <v>19009046</v>
      </c>
      <c r="B3745" s="61" t="s">
        <v>2192</v>
      </c>
      <c r="C3745" s="68"/>
      <c r="D3745" s="63" t="s">
        <v>7921</v>
      </c>
      <c r="E3745" s="62">
        <v>3</v>
      </c>
    </row>
    <row r="3746" spans="1:5" ht="14.4" x14ac:dyDescent="0.3">
      <c r="A3746" s="66">
        <v>19009047</v>
      </c>
      <c r="B3746" s="61" t="s">
        <v>2193</v>
      </c>
      <c r="C3746" s="68"/>
      <c r="D3746" s="63" t="s">
        <v>7921</v>
      </c>
      <c r="E3746" s="62">
        <v>3</v>
      </c>
    </row>
    <row r="3747" spans="1:5" ht="14.4" x14ac:dyDescent="0.3">
      <c r="A3747" s="66">
        <v>19009048</v>
      </c>
      <c r="B3747" s="61" t="s">
        <v>2194</v>
      </c>
      <c r="C3747" s="68"/>
      <c r="D3747" s="63" t="s">
        <v>7921</v>
      </c>
      <c r="E3747" s="62">
        <v>3</v>
      </c>
    </row>
    <row r="3748" spans="1:5" ht="14.4" x14ac:dyDescent="0.3">
      <c r="A3748" s="66">
        <v>19009049</v>
      </c>
      <c r="B3748" s="61" t="s">
        <v>5880</v>
      </c>
      <c r="C3748" s="68"/>
      <c r="D3748" s="63" t="s">
        <v>7921</v>
      </c>
      <c r="E3748" s="62">
        <v>3</v>
      </c>
    </row>
    <row r="3749" spans="1:5" ht="14.4" x14ac:dyDescent="0.3">
      <c r="A3749" s="66">
        <v>19009050</v>
      </c>
      <c r="B3749" s="61" t="s">
        <v>2195</v>
      </c>
      <c r="C3749" s="68"/>
      <c r="D3749" s="63" t="s">
        <v>7921</v>
      </c>
      <c r="E3749" s="62">
        <v>3</v>
      </c>
    </row>
    <row r="3750" spans="1:5" ht="14.4" x14ac:dyDescent="0.3">
      <c r="A3750" s="66">
        <v>19009051</v>
      </c>
      <c r="B3750" s="61" t="s">
        <v>2196</v>
      </c>
      <c r="C3750" s="68"/>
      <c r="D3750" s="63" t="s">
        <v>7921</v>
      </c>
      <c r="E3750" s="62">
        <v>3</v>
      </c>
    </row>
    <row r="3751" spans="1:5" ht="14.4" x14ac:dyDescent="0.3">
      <c r="A3751" s="66">
        <v>19009052</v>
      </c>
      <c r="B3751" s="61" t="s">
        <v>2197</v>
      </c>
      <c r="C3751" s="68"/>
      <c r="D3751" s="63" t="s">
        <v>7921</v>
      </c>
      <c r="E3751" s="62">
        <v>3</v>
      </c>
    </row>
    <row r="3752" spans="1:5" ht="14.4" x14ac:dyDescent="0.3">
      <c r="A3752" s="66">
        <v>19009053</v>
      </c>
      <c r="B3752" s="61" t="s">
        <v>2198</v>
      </c>
      <c r="C3752" s="68"/>
      <c r="D3752" s="63" t="s">
        <v>7921</v>
      </c>
      <c r="E3752" s="62">
        <v>3</v>
      </c>
    </row>
    <row r="3753" spans="1:5" ht="14.4" x14ac:dyDescent="0.3">
      <c r="A3753" s="66">
        <v>19009054</v>
      </c>
      <c r="B3753" s="61" t="s">
        <v>2199</v>
      </c>
      <c r="C3753" s="68"/>
      <c r="D3753" s="63" t="s">
        <v>7921</v>
      </c>
      <c r="E3753" s="62">
        <v>3</v>
      </c>
    </row>
    <row r="3754" spans="1:5" ht="14.4" x14ac:dyDescent="0.3">
      <c r="A3754" s="66">
        <v>19009055</v>
      </c>
      <c r="B3754" s="61" t="s">
        <v>2200</v>
      </c>
      <c r="C3754" s="68"/>
      <c r="D3754" s="63" t="s">
        <v>7921</v>
      </c>
      <c r="E3754" s="62">
        <v>3</v>
      </c>
    </row>
    <row r="3755" spans="1:5" ht="14.4" x14ac:dyDescent="0.3">
      <c r="A3755" s="66">
        <v>19010001</v>
      </c>
      <c r="B3755" s="61" t="s">
        <v>2201</v>
      </c>
      <c r="C3755" s="68"/>
      <c r="D3755" s="63" t="s">
        <v>7921</v>
      </c>
      <c r="E3755" s="62">
        <v>3</v>
      </c>
    </row>
    <row r="3756" spans="1:5" ht="14.4" x14ac:dyDescent="0.3">
      <c r="A3756" s="66">
        <v>19010002</v>
      </c>
      <c r="B3756" s="61" t="s">
        <v>2202</v>
      </c>
      <c r="C3756" s="68"/>
      <c r="D3756" s="63" t="s">
        <v>7921</v>
      </c>
      <c r="E3756" s="62">
        <v>3</v>
      </c>
    </row>
    <row r="3757" spans="1:5" ht="14.4" x14ac:dyDescent="0.3">
      <c r="A3757" s="66">
        <v>19010003</v>
      </c>
      <c r="B3757" s="61" t="s">
        <v>2203</v>
      </c>
      <c r="C3757" s="68"/>
      <c r="D3757" s="63" t="s">
        <v>7921</v>
      </c>
      <c r="E3757" s="62">
        <v>3</v>
      </c>
    </row>
    <row r="3758" spans="1:5" ht="14.4" x14ac:dyDescent="0.3">
      <c r="A3758" s="66">
        <v>19010004</v>
      </c>
      <c r="B3758" s="61" t="s">
        <v>2204</v>
      </c>
      <c r="C3758" s="68"/>
      <c r="D3758" s="63" t="s">
        <v>7921</v>
      </c>
      <c r="E3758" s="62">
        <v>3</v>
      </c>
    </row>
    <row r="3759" spans="1:5" ht="14.4" x14ac:dyDescent="0.3">
      <c r="A3759" s="66">
        <v>19010005</v>
      </c>
      <c r="B3759" s="61" t="s">
        <v>2205</v>
      </c>
      <c r="C3759" s="68"/>
      <c r="D3759" s="63" t="s">
        <v>7921</v>
      </c>
      <c r="E3759" s="62">
        <v>3</v>
      </c>
    </row>
    <row r="3760" spans="1:5" ht="14.4" x14ac:dyDescent="0.3">
      <c r="A3760" s="66">
        <v>19010006</v>
      </c>
      <c r="B3760" s="61" t="s">
        <v>2206</v>
      </c>
      <c r="C3760" s="68"/>
      <c r="D3760" s="63" t="s">
        <v>7921</v>
      </c>
      <c r="E3760" s="62">
        <v>3</v>
      </c>
    </row>
    <row r="3761" spans="1:5" ht="14.4" x14ac:dyDescent="0.3">
      <c r="A3761" s="66">
        <v>19010007</v>
      </c>
      <c r="B3761" s="61" t="s">
        <v>2207</v>
      </c>
      <c r="C3761" s="68"/>
      <c r="D3761" s="63" t="s">
        <v>7921</v>
      </c>
      <c r="E3761" s="62">
        <v>3</v>
      </c>
    </row>
    <row r="3762" spans="1:5" ht="14.4" x14ac:dyDescent="0.3">
      <c r="A3762" s="66">
        <v>19010008</v>
      </c>
      <c r="B3762" s="61" t="s">
        <v>2208</v>
      </c>
      <c r="C3762" s="68"/>
      <c r="D3762" s="63" t="s">
        <v>7921</v>
      </c>
      <c r="E3762" s="62">
        <v>3</v>
      </c>
    </row>
    <row r="3763" spans="1:5" ht="14.4" x14ac:dyDescent="0.3">
      <c r="A3763" s="66">
        <v>19010009</v>
      </c>
      <c r="B3763" s="61" t="s">
        <v>2209</v>
      </c>
      <c r="C3763" s="68"/>
      <c r="D3763" s="63" t="s">
        <v>7921</v>
      </c>
      <c r="E3763" s="62">
        <v>3</v>
      </c>
    </row>
    <row r="3764" spans="1:5" ht="14.4" x14ac:dyDescent="0.3">
      <c r="A3764" s="66">
        <v>19010010</v>
      </c>
      <c r="B3764" s="61" t="s">
        <v>2210</v>
      </c>
      <c r="C3764" s="68"/>
      <c r="D3764" s="63" t="s">
        <v>7921</v>
      </c>
      <c r="E3764" s="62">
        <v>3</v>
      </c>
    </row>
    <row r="3765" spans="1:5" ht="14.4" x14ac:dyDescent="0.3">
      <c r="A3765" s="66">
        <v>19010011</v>
      </c>
      <c r="B3765" s="61" t="s">
        <v>2211</v>
      </c>
      <c r="C3765" s="68"/>
      <c r="D3765" s="63" t="s">
        <v>7921</v>
      </c>
      <c r="E3765" s="62">
        <v>3</v>
      </c>
    </row>
    <row r="3766" spans="1:5" ht="14.4" x14ac:dyDescent="0.3">
      <c r="A3766" s="66">
        <v>19010012</v>
      </c>
      <c r="B3766" s="61" t="s">
        <v>2212</v>
      </c>
      <c r="C3766" s="68"/>
      <c r="D3766" s="63" t="s">
        <v>7921</v>
      </c>
      <c r="E3766" s="62">
        <v>3</v>
      </c>
    </row>
    <row r="3767" spans="1:5" ht="14.4" x14ac:dyDescent="0.3">
      <c r="A3767" s="66">
        <v>19010013</v>
      </c>
      <c r="B3767" s="61" t="s">
        <v>2213</v>
      </c>
      <c r="C3767" s="68"/>
      <c r="D3767" s="63" t="s">
        <v>7921</v>
      </c>
      <c r="E3767" s="62">
        <v>3</v>
      </c>
    </row>
    <row r="3768" spans="1:5" ht="14.4" x14ac:dyDescent="0.3">
      <c r="A3768" s="66">
        <v>19010014</v>
      </c>
      <c r="B3768" s="61" t="s">
        <v>2214</v>
      </c>
      <c r="C3768" s="68"/>
      <c r="D3768" s="63" t="s">
        <v>7921</v>
      </c>
      <c r="E3768" s="62">
        <v>3</v>
      </c>
    </row>
    <row r="3769" spans="1:5" ht="14.4" x14ac:dyDescent="0.3">
      <c r="A3769" s="66">
        <v>19010015</v>
      </c>
      <c r="B3769" s="61" t="s">
        <v>2215</v>
      </c>
      <c r="C3769" s="68"/>
      <c r="D3769" s="63" t="s">
        <v>7921</v>
      </c>
      <c r="E3769" s="62">
        <v>3</v>
      </c>
    </row>
    <row r="3770" spans="1:5" ht="14.4" x14ac:dyDescent="0.3">
      <c r="A3770" s="66">
        <v>19010016</v>
      </c>
      <c r="B3770" s="61" t="s">
        <v>2216</v>
      </c>
      <c r="C3770" s="68"/>
      <c r="D3770" s="63" t="s">
        <v>7921</v>
      </c>
      <c r="E3770" s="62">
        <v>3</v>
      </c>
    </row>
    <row r="3771" spans="1:5" ht="14.4" x14ac:dyDescent="0.3">
      <c r="A3771" s="66">
        <v>19010017</v>
      </c>
      <c r="B3771" s="61" t="s">
        <v>2217</v>
      </c>
      <c r="C3771" s="68"/>
      <c r="D3771" s="63" t="s">
        <v>7921</v>
      </c>
      <c r="E3771" s="62">
        <v>3</v>
      </c>
    </row>
    <row r="3772" spans="1:5" ht="14.4" x14ac:dyDescent="0.3">
      <c r="A3772" s="66">
        <v>19010018</v>
      </c>
      <c r="B3772" s="61" t="s">
        <v>2218</v>
      </c>
      <c r="C3772" s="68"/>
      <c r="D3772" s="63" t="s">
        <v>7921</v>
      </c>
      <c r="E3772" s="62">
        <v>3</v>
      </c>
    </row>
    <row r="3773" spans="1:5" ht="14.4" x14ac:dyDescent="0.3">
      <c r="A3773" s="66">
        <v>19010019</v>
      </c>
      <c r="B3773" s="61" t="s">
        <v>2219</v>
      </c>
      <c r="C3773" s="68"/>
      <c r="D3773" s="63" t="s">
        <v>7921</v>
      </c>
      <c r="E3773" s="62">
        <v>3</v>
      </c>
    </row>
    <row r="3774" spans="1:5" ht="14.4" x14ac:dyDescent="0.3">
      <c r="A3774" s="66">
        <v>19010020</v>
      </c>
      <c r="B3774" s="61" t="s">
        <v>2220</v>
      </c>
      <c r="C3774" s="68"/>
      <c r="D3774" s="63" t="s">
        <v>7921</v>
      </c>
      <c r="E3774" s="62">
        <v>3</v>
      </c>
    </row>
    <row r="3775" spans="1:5" ht="14.4" x14ac:dyDescent="0.3">
      <c r="A3775" s="66">
        <v>19010021</v>
      </c>
      <c r="B3775" s="61" t="s">
        <v>2221</v>
      </c>
      <c r="C3775" s="68"/>
      <c r="D3775" s="63" t="s">
        <v>7921</v>
      </c>
      <c r="E3775" s="62">
        <v>3</v>
      </c>
    </row>
    <row r="3776" spans="1:5" ht="14.4" x14ac:dyDescent="0.3">
      <c r="A3776" s="66">
        <v>19010022</v>
      </c>
      <c r="B3776" s="61" t="s">
        <v>2222</v>
      </c>
      <c r="C3776" s="68"/>
      <c r="D3776" s="63" t="s">
        <v>7921</v>
      </c>
      <c r="E3776" s="62">
        <v>3</v>
      </c>
    </row>
    <row r="3777" spans="1:5" ht="14.4" x14ac:dyDescent="0.3">
      <c r="A3777" s="66">
        <v>19010023</v>
      </c>
      <c r="B3777" s="61" t="s">
        <v>2223</v>
      </c>
      <c r="C3777" s="68"/>
      <c r="D3777" s="63" t="s">
        <v>7921</v>
      </c>
      <c r="E3777" s="62">
        <v>3</v>
      </c>
    </row>
    <row r="3778" spans="1:5" ht="14.4" x14ac:dyDescent="0.3">
      <c r="A3778" s="66">
        <v>19010024</v>
      </c>
      <c r="B3778" s="61" t="s">
        <v>5881</v>
      </c>
      <c r="C3778" s="68"/>
      <c r="D3778" s="63" t="s">
        <v>7921</v>
      </c>
      <c r="E3778" s="62">
        <v>3</v>
      </c>
    </row>
    <row r="3779" spans="1:5" ht="14.4" x14ac:dyDescent="0.3">
      <c r="A3779" s="66">
        <v>19010025</v>
      </c>
      <c r="B3779" s="61" t="s">
        <v>2224</v>
      </c>
      <c r="C3779" s="68"/>
      <c r="D3779" s="63" t="s">
        <v>7921</v>
      </c>
      <c r="E3779" s="62">
        <v>3</v>
      </c>
    </row>
    <row r="3780" spans="1:5" ht="14.4" x14ac:dyDescent="0.3">
      <c r="A3780" s="66">
        <v>19011001</v>
      </c>
      <c r="B3780" s="61" t="s">
        <v>2225</v>
      </c>
      <c r="C3780" s="68"/>
      <c r="D3780" s="63" t="s">
        <v>7921</v>
      </c>
      <c r="E3780" s="62">
        <v>3</v>
      </c>
    </row>
    <row r="3781" spans="1:5" ht="14.4" x14ac:dyDescent="0.3">
      <c r="A3781" s="66">
        <v>19011002</v>
      </c>
      <c r="B3781" s="61" t="s">
        <v>2226</v>
      </c>
      <c r="C3781" s="68"/>
      <c r="D3781" s="63" t="s">
        <v>7921</v>
      </c>
      <c r="E3781" s="62">
        <v>3</v>
      </c>
    </row>
    <row r="3782" spans="1:5" ht="14.4" x14ac:dyDescent="0.3">
      <c r="A3782" s="66">
        <v>19011003</v>
      </c>
      <c r="B3782" s="61" t="s">
        <v>2227</v>
      </c>
      <c r="C3782" s="68"/>
      <c r="D3782" s="63" t="s">
        <v>7921</v>
      </c>
      <c r="E3782" s="62">
        <v>3</v>
      </c>
    </row>
    <row r="3783" spans="1:5" ht="14.4" x14ac:dyDescent="0.3">
      <c r="A3783" s="66">
        <v>19011004</v>
      </c>
      <c r="B3783" s="61" t="s">
        <v>2228</v>
      </c>
      <c r="C3783" s="68"/>
      <c r="D3783" s="63" t="s">
        <v>7921</v>
      </c>
      <c r="E3783" s="62">
        <v>3</v>
      </c>
    </row>
    <row r="3784" spans="1:5" ht="14.4" x14ac:dyDescent="0.3">
      <c r="A3784" s="66">
        <v>19011005</v>
      </c>
      <c r="B3784" s="61" t="s">
        <v>2229</v>
      </c>
      <c r="C3784" s="68"/>
      <c r="D3784" s="63" t="s">
        <v>7921</v>
      </c>
      <c r="E3784" s="62">
        <v>3</v>
      </c>
    </row>
    <row r="3785" spans="1:5" ht="14.4" x14ac:dyDescent="0.3">
      <c r="A3785" s="66">
        <v>19011006</v>
      </c>
      <c r="B3785" s="61" t="s">
        <v>2230</v>
      </c>
      <c r="C3785" s="68"/>
      <c r="D3785" s="63" t="s">
        <v>7921</v>
      </c>
      <c r="E3785" s="62">
        <v>3</v>
      </c>
    </row>
    <row r="3786" spans="1:5" ht="14.4" x14ac:dyDescent="0.3">
      <c r="A3786" s="66">
        <v>19011007</v>
      </c>
      <c r="B3786" s="61" t="s">
        <v>2231</v>
      </c>
      <c r="C3786" s="68"/>
      <c r="D3786" s="63" t="s">
        <v>7921</v>
      </c>
      <c r="E3786" s="62">
        <v>3</v>
      </c>
    </row>
    <row r="3787" spans="1:5" ht="14.4" x14ac:dyDescent="0.3">
      <c r="A3787" s="66">
        <v>19011008</v>
      </c>
      <c r="B3787" s="61" t="s">
        <v>2232</v>
      </c>
      <c r="C3787" s="68"/>
      <c r="D3787" s="63" t="s">
        <v>7921</v>
      </c>
      <c r="E3787" s="62">
        <v>3</v>
      </c>
    </row>
    <row r="3788" spans="1:5" ht="14.4" x14ac:dyDescent="0.3">
      <c r="A3788" s="66">
        <v>19011009</v>
      </c>
      <c r="B3788" s="61" t="s">
        <v>2233</v>
      </c>
      <c r="C3788" s="68"/>
      <c r="D3788" s="63" t="s">
        <v>7921</v>
      </c>
      <c r="E3788" s="62">
        <v>3</v>
      </c>
    </row>
    <row r="3789" spans="1:5" ht="14.4" x14ac:dyDescent="0.3">
      <c r="A3789" s="66">
        <v>19011010</v>
      </c>
      <c r="B3789" s="61" t="s">
        <v>2234</v>
      </c>
      <c r="C3789" s="68"/>
      <c r="D3789" s="63" t="s">
        <v>7921</v>
      </c>
      <c r="E3789" s="62">
        <v>3</v>
      </c>
    </row>
    <row r="3790" spans="1:5" ht="14.4" x14ac:dyDescent="0.3">
      <c r="A3790" s="66">
        <v>19011011</v>
      </c>
      <c r="B3790" s="61" t="s">
        <v>2235</v>
      </c>
      <c r="C3790" s="68"/>
      <c r="D3790" s="63" t="s">
        <v>7921</v>
      </c>
      <c r="E3790" s="62">
        <v>3</v>
      </c>
    </row>
    <row r="3791" spans="1:5" ht="14.4" x14ac:dyDescent="0.3">
      <c r="A3791" s="66">
        <v>19011012</v>
      </c>
      <c r="B3791" s="61" t="s">
        <v>2236</v>
      </c>
      <c r="C3791" s="68"/>
      <c r="D3791" s="63" t="s">
        <v>7921</v>
      </c>
      <c r="E3791" s="62">
        <v>3</v>
      </c>
    </row>
    <row r="3792" spans="1:5" ht="14.4" x14ac:dyDescent="0.3">
      <c r="A3792" s="66">
        <v>19011013</v>
      </c>
      <c r="B3792" s="61" t="s">
        <v>2237</v>
      </c>
      <c r="C3792" s="68"/>
      <c r="D3792" s="63" t="s">
        <v>7921</v>
      </c>
      <c r="E3792" s="62">
        <v>3</v>
      </c>
    </row>
    <row r="3793" spans="1:5" ht="14.4" x14ac:dyDescent="0.3">
      <c r="A3793" s="66">
        <v>19011014</v>
      </c>
      <c r="B3793" s="61" t="s">
        <v>2238</v>
      </c>
      <c r="C3793" s="68"/>
      <c r="D3793" s="63" t="s">
        <v>7921</v>
      </c>
      <c r="E3793" s="62">
        <v>3</v>
      </c>
    </row>
    <row r="3794" spans="1:5" ht="14.4" x14ac:dyDescent="0.3">
      <c r="A3794" s="66">
        <v>19011015</v>
      </c>
      <c r="B3794" s="61" t="s">
        <v>2239</v>
      </c>
      <c r="C3794" s="68"/>
      <c r="D3794" s="63" t="s">
        <v>7921</v>
      </c>
      <c r="E3794" s="62">
        <v>3</v>
      </c>
    </row>
    <row r="3795" spans="1:5" ht="14.4" x14ac:dyDescent="0.3">
      <c r="A3795" s="66">
        <v>19011016</v>
      </c>
      <c r="B3795" s="61" t="s">
        <v>2240</v>
      </c>
      <c r="C3795" s="68"/>
      <c r="D3795" s="63" t="s">
        <v>7921</v>
      </c>
      <c r="E3795" s="62">
        <v>3</v>
      </c>
    </row>
    <row r="3796" spans="1:5" ht="14.4" x14ac:dyDescent="0.3">
      <c r="A3796" s="66">
        <v>19011017</v>
      </c>
      <c r="B3796" s="61" t="s">
        <v>2241</v>
      </c>
      <c r="C3796" s="68"/>
      <c r="D3796" s="63" t="s">
        <v>7921</v>
      </c>
      <c r="E3796" s="62">
        <v>3</v>
      </c>
    </row>
    <row r="3797" spans="1:5" ht="14.4" x14ac:dyDescent="0.3">
      <c r="A3797" s="66">
        <v>19011018</v>
      </c>
      <c r="B3797" s="61" t="s">
        <v>2242</v>
      </c>
      <c r="C3797" s="68"/>
      <c r="D3797" s="63" t="s">
        <v>7921</v>
      </c>
      <c r="E3797" s="62">
        <v>3</v>
      </c>
    </row>
    <row r="3798" spans="1:5" ht="14.4" x14ac:dyDescent="0.3">
      <c r="A3798" s="66">
        <v>19011019</v>
      </c>
      <c r="B3798" s="61" t="s">
        <v>2243</v>
      </c>
      <c r="C3798" s="68"/>
      <c r="D3798" s="63" t="s">
        <v>7921</v>
      </c>
      <c r="E3798" s="62">
        <v>3</v>
      </c>
    </row>
    <row r="3799" spans="1:5" ht="14.4" x14ac:dyDescent="0.3">
      <c r="A3799" s="66">
        <v>19011020</v>
      </c>
      <c r="B3799" s="61" t="s">
        <v>2244</v>
      </c>
      <c r="C3799" s="68"/>
      <c r="D3799" s="63" t="s">
        <v>7921</v>
      </c>
      <c r="E3799" s="62">
        <v>3</v>
      </c>
    </row>
    <row r="3800" spans="1:5" ht="14.4" x14ac:dyDescent="0.3">
      <c r="A3800" s="66">
        <v>19011021</v>
      </c>
      <c r="B3800" s="61" t="s">
        <v>2245</v>
      </c>
      <c r="C3800" s="68"/>
      <c r="D3800" s="63" t="s">
        <v>7921</v>
      </c>
      <c r="E3800" s="62">
        <v>3</v>
      </c>
    </row>
    <row r="3801" spans="1:5" ht="14.4" x14ac:dyDescent="0.3">
      <c r="A3801" s="66">
        <v>19011022</v>
      </c>
      <c r="B3801" s="61" t="s">
        <v>2246</v>
      </c>
      <c r="C3801" s="68"/>
      <c r="D3801" s="63" t="s">
        <v>7921</v>
      </c>
      <c r="E3801" s="62">
        <v>3</v>
      </c>
    </row>
    <row r="3802" spans="1:5" ht="14.4" x14ac:dyDescent="0.3">
      <c r="A3802" s="66">
        <v>19011023</v>
      </c>
      <c r="B3802" s="61" t="s">
        <v>2247</v>
      </c>
      <c r="C3802" s="68"/>
      <c r="D3802" s="63" t="s">
        <v>7921</v>
      </c>
      <c r="E3802" s="62">
        <v>3</v>
      </c>
    </row>
    <row r="3803" spans="1:5" ht="14.4" x14ac:dyDescent="0.3">
      <c r="A3803" s="66">
        <v>19011024</v>
      </c>
      <c r="B3803" s="61" t="s">
        <v>5882</v>
      </c>
      <c r="C3803" s="68"/>
      <c r="D3803" s="63" t="s">
        <v>7921</v>
      </c>
      <c r="E3803" s="62">
        <v>3</v>
      </c>
    </row>
    <row r="3804" spans="1:5" ht="14.4" x14ac:dyDescent="0.3">
      <c r="A3804" s="66">
        <v>19011025</v>
      </c>
      <c r="B3804" s="61" t="s">
        <v>2248</v>
      </c>
      <c r="C3804" s="68"/>
      <c r="D3804" s="63" t="s">
        <v>7921</v>
      </c>
      <c r="E3804" s="62">
        <v>3</v>
      </c>
    </row>
    <row r="3805" spans="1:5" ht="14.4" x14ac:dyDescent="0.3">
      <c r="A3805" s="66">
        <v>19012001</v>
      </c>
      <c r="B3805" s="61" t="s">
        <v>2249</v>
      </c>
      <c r="C3805" s="68"/>
      <c r="D3805" s="63" t="s">
        <v>7921</v>
      </c>
      <c r="E3805" s="62">
        <v>3</v>
      </c>
    </row>
    <row r="3806" spans="1:5" ht="14.4" x14ac:dyDescent="0.3">
      <c r="A3806" s="66">
        <v>19012002</v>
      </c>
      <c r="B3806" s="61" t="s">
        <v>2250</v>
      </c>
      <c r="C3806" s="68"/>
      <c r="D3806" s="63" t="s">
        <v>7921</v>
      </c>
      <c r="E3806" s="62">
        <v>3</v>
      </c>
    </row>
    <row r="3807" spans="1:5" ht="14.4" x14ac:dyDescent="0.3">
      <c r="A3807" s="66">
        <v>19012003</v>
      </c>
      <c r="B3807" s="61" t="s">
        <v>2251</v>
      </c>
      <c r="C3807" s="68"/>
      <c r="D3807" s="63" t="s">
        <v>7921</v>
      </c>
      <c r="E3807" s="62">
        <v>3</v>
      </c>
    </row>
    <row r="3808" spans="1:5" ht="14.4" x14ac:dyDescent="0.3">
      <c r="A3808" s="66">
        <v>19012004</v>
      </c>
      <c r="B3808" s="61" t="s">
        <v>2252</v>
      </c>
      <c r="C3808" s="68"/>
      <c r="D3808" s="63" t="s">
        <v>7921</v>
      </c>
      <c r="E3808" s="62">
        <v>3</v>
      </c>
    </row>
    <row r="3809" spans="1:5" ht="14.4" x14ac:dyDescent="0.3">
      <c r="A3809" s="66">
        <v>19012005</v>
      </c>
      <c r="B3809" s="61" t="s">
        <v>2253</v>
      </c>
      <c r="C3809" s="68"/>
      <c r="D3809" s="63" t="s">
        <v>7921</v>
      </c>
      <c r="E3809" s="62">
        <v>3</v>
      </c>
    </row>
    <row r="3810" spans="1:5" ht="14.4" x14ac:dyDescent="0.3">
      <c r="A3810" s="66">
        <v>19012006</v>
      </c>
      <c r="B3810" s="61" t="s">
        <v>2254</v>
      </c>
      <c r="C3810" s="68"/>
      <c r="D3810" s="63" t="s">
        <v>7921</v>
      </c>
      <c r="E3810" s="62">
        <v>3</v>
      </c>
    </row>
    <row r="3811" spans="1:5" ht="14.4" x14ac:dyDescent="0.3">
      <c r="A3811" s="66">
        <v>19012007</v>
      </c>
      <c r="B3811" s="61" t="s">
        <v>2255</v>
      </c>
      <c r="C3811" s="68"/>
      <c r="D3811" s="63" t="s">
        <v>7921</v>
      </c>
      <c r="E3811" s="62">
        <v>3</v>
      </c>
    </row>
    <row r="3812" spans="1:5" ht="14.4" x14ac:dyDescent="0.3">
      <c r="A3812" s="66">
        <v>19012008</v>
      </c>
      <c r="B3812" s="61" t="s">
        <v>2256</v>
      </c>
      <c r="C3812" s="68"/>
      <c r="D3812" s="63" t="s">
        <v>7921</v>
      </c>
      <c r="E3812" s="62">
        <v>3</v>
      </c>
    </row>
    <row r="3813" spans="1:5" ht="14.4" x14ac:dyDescent="0.3">
      <c r="A3813" s="66">
        <v>19012009</v>
      </c>
      <c r="B3813" s="61" t="s">
        <v>2257</v>
      </c>
      <c r="C3813" s="68"/>
      <c r="D3813" s="63" t="s">
        <v>7921</v>
      </c>
      <c r="E3813" s="62">
        <v>3</v>
      </c>
    </row>
    <row r="3814" spans="1:5" ht="14.4" x14ac:dyDescent="0.3">
      <c r="A3814" s="66">
        <v>19012010</v>
      </c>
      <c r="B3814" s="61" t="s">
        <v>2258</v>
      </c>
      <c r="C3814" s="68"/>
      <c r="D3814" s="63" t="s">
        <v>7921</v>
      </c>
      <c r="E3814" s="62">
        <v>3</v>
      </c>
    </row>
    <row r="3815" spans="1:5" ht="14.4" x14ac:dyDescent="0.3">
      <c r="A3815" s="66">
        <v>19012011</v>
      </c>
      <c r="B3815" s="61" t="s">
        <v>2259</v>
      </c>
      <c r="C3815" s="68"/>
      <c r="D3815" s="63" t="s">
        <v>7921</v>
      </c>
      <c r="E3815" s="62">
        <v>3</v>
      </c>
    </row>
    <row r="3816" spans="1:5" ht="14.4" x14ac:dyDescent="0.3">
      <c r="A3816" s="66">
        <v>19012012</v>
      </c>
      <c r="B3816" s="64" t="s">
        <v>2260</v>
      </c>
      <c r="C3816" s="68"/>
      <c r="D3816" s="63" t="s">
        <v>7921</v>
      </c>
      <c r="E3816" s="62">
        <v>3</v>
      </c>
    </row>
    <row r="3817" spans="1:5" ht="14.4" x14ac:dyDescent="0.3">
      <c r="A3817" s="66">
        <v>19012013</v>
      </c>
      <c r="B3817" s="61" t="s">
        <v>2261</v>
      </c>
      <c r="C3817" s="68"/>
      <c r="D3817" s="63" t="s">
        <v>7921</v>
      </c>
      <c r="E3817" s="62">
        <v>3</v>
      </c>
    </row>
    <row r="3818" spans="1:5" ht="14.4" x14ac:dyDescent="0.3">
      <c r="A3818" s="66">
        <v>19012014</v>
      </c>
      <c r="B3818" s="61" t="s">
        <v>2262</v>
      </c>
      <c r="C3818" s="68"/>
      <c r="D3818" s="63" t="s">
        <v>7921</v>
      </c>
      <c r="E3818" s="62">
        <v>3</v>
      </c>
    </row>
    <row r="3819" spans="1:5" ht="14.4" x14ac:dyDescent="0.3">
      <c r="A3819" s="66">
        <v>19012015</v>
      </c>
      <c r="B3819" s="61" t="s">
        <v>2263</v>
      </c>
      <c r="C3819" s="68"/>
      <c r="D3819" s="63" t="s">
        <v>7921</v>
      </c>
      <c r="E3819" s="62">
        <v>3</v>
      </c>
    </row>
    <row r="3820" spans="1:5" ht="14.4" x14ac:dyDescent="0.3">
      <c r="A3820" s="66">
        <v>19012016</v>
      </c>
      <c r="B3820" s="61" t="s">
        <v>2264</v>
      </c>
      <c r="C3820" s="68"/>
      <c r="D3820" s="63" t="s">
        <v>7921</v>
      </c>
      <c r="E3820" s="62">
        <v>3</v>
      </c>
    </row>
    <row r="3821" spans="1:5" ht="14.4" x14ac:dyDescent="0.3">
      <c r="A3821" s="66">
        <v>19012017</v>
      </c>
      <c r="B3821" s="61" t="s">
        <v>2265</v>
      </c>
      <c r="C3821" s="68"/>
      <c r="D3821" s="63" t="s">
        <v>7921</v>
      </c>
      <c r="E3821" s="62">
        <v>3</v>
      </c>
    </row>
    <row r="3822" spans="1:5" ht="14.4" x14ac:dyDescent="0.3">
      <c r="A3822" s="66">
        <v>19012018</v>
      </c>
      <c r="B3822" s="61" t="s">
        <v>2266</v>
      </c>
      <c r="C3822" s="68"/>
      <c r="D3822" s="63" t="s">
        <v>7921</v>
      </c>
      <c r="E3822" s="62">
        <v>3</v>
      </c>
    </row>
    <row r="3823" spans="1:5" ht="14.4" x14ac:dyDescent="0.3">
      <c r="A3823" s="66">
        <v>19012019</v>
      </c>
      <c r="B3823" s="61" t="s">
        <v>2267</v>
      </c>
      <c r="C3823" s="68"/>
      <c r="D3823" s="63" t="s">
        <v>7921</v>
      </c>
      <c r="E3823" s="62">
        <v>3</v>
      </c>
    </row>
    <row r="3824" spans="1:5" ht="14.4" x14ac:dyDescent="0.3">
      <c r="A3824" s="66">
        <v>19012020</v>
      </c>
      <c r="B3824" s="61" t="s">
        <v>2268</v>
      </c>
      <c r="C3824" s="68"/>
      <c r="D3824" s="63" t="s">
        <v>7921</v>
      </c>
      <c r="E3824" s="62">
        <v>3</v>
      </c>
    </row>
    <row r="3825" spans="1:5" ht="14.4" x14ac:dyDescent="0.3">
      <c r="A3825" s="66">
        <v>19012021</v>
      </c>
      <c r="B3825" s="61" t="s">
        <v>2269</v>
      </c>
      <c r="C3825" s="68"/>
      <c r="D3825" s="63" t="s">
        <v>7921</v>
      </c>
      <c r="E3825" s="62">
        <v>3</v>
      </c>
    </row>
    <row r="3826" spans="1:5" ht="14.4" x14ac:dyDescent="0.3">
      <c r="A3826" s="66">
        <v>19012022</v>
      </c>
      <c r="B3826" s="61" t="s">
        <v>2270</v>
      </c>
      <c r="C3826" s="68"/>
      <c r="D3826" s="63" t="s">
        <v>7921</v>
      </c>
      <c r="E3826" s="62">
        <v>3</v>
      </c>
    </row>
    <row r="3827" spans="1:5" ht="14.4" x14ac:dyDescent="0.3">
      <c r="A3827" s="66">
        <v>19012023</v>
      </c>
      <c r="B3827" s="61" t="s">
        <v>2271</v>
      </c>
      <c r="C3827" s="68"/>
      <c r="D3827" s="63" t="s">
        <v>7921</v>
      </c>
      <c r="E3827" s="62">
        <v>3</v>
      </c>
    </row>
    <row r="3828" spans="1:5" ht="14.4" x14ac:dyDescent="0.3">
      <c r="A3828" s="66">
        <v>19012024</v>
      </c>
      <c r="B3828" s="61" t="s">
        <v>5883</v>
      </c>
      <c r="C3828" s="68"/>
      <c r="D3828" s="63" t="s">
        <v>7921</v>
      </c>
      <c r="E3828" s="62">
        <v>3</v>
      </c>
    </row>
    <row r="3829" spans="1:5" ht="14.4" x14ac:dyDescent="0.3">
      <c r="A3829" s="66">
        <v>19012025</v>
      </c>
      <c r="B3829" s="61" t="s">
        <v>2272</v>
      </c>
      <c r="C3829" s="68"/>
      <c r="D3829" s="63" t="s">
        <v>7921</v>
      </c>
      <c r="E3829" s="62">
        <v>3</v>
      </c>
    </row>
    <row r="3830" spans="1:5" ht="14.4" x14ac:dyDescent="0.3">
      <c r="A3830" s="66">
        <v>19013001</v>
      </c>
      <c r="B3830" s="61" t="s">
        <v>2273</v>
      </c>
      <c r="C3830" s="68"/>
      <c r="D3830" s="63" t="s">
        <v>7921</v>
      </c>
      <c r="E3830" s="62">
        <v>3</v>
      </c>
    </row>
    <row r="3831" spans="1:5" ht="14.4" x14ac:dyDescent="0.3">
      <c r="A3831" s="66">
        <v>19013002</v>
      </c>
      <c r="B3831" s="61" t="s">
        <v>2274</v>
      </c>
      <c r="C3831" s="68"/>
      <c r="D3831" s="63" t="s">
        <v>7921</v>
      </c>
      <c r="E3831" s="62">
        <v>3</v>
      </c>
    </row>
    <row r="3832" spans="1:5" ht="14.4" x14ac:dyDescent="0.3">
      <c r="A3832" s="66">
        <v>19013003</v>
      </c>
      <c r="B3832" s="61" t="s">
        <v>2275</v>
      </c>
      <c r="C3832" s="68"/>
      <c r="D3832" s="63" t="s">
        <v>7921</v>
      </c>
      <c r="E3832" s="62">
        <v>3</v>
      </c>
    </row>
    <row r="3833" spans="1:5" ht="14.4" x14ac:dyDescent="0.3">
      <c r="A3833" s="66">
        <v>19013004</v>
      </c>
      <c r="B3833" s="61" t="s">
        <v>2276</v>
      </c>
      <c r="C3833" s="68"/>
      <c r="D3833" s="63" t="s">
        <v>7921</v>
      </c>
      <c r="E3833" s="62">
        <v>3</v>
      </c>
    </row>
    <row r="3834" spans="1:5" ht="14.4" x14ac:dyDescent="0.3">
      <c r="A3834" s="66">
        <v>19013005</v>
      </c>
      <c r="B3834" s="61" t="s">
        <v>2277</v>
      </c>
      <c r="C3834" s="68"/>
      <c r="D3834" s="63" t="s">
        <v>7921</v>
      </c>
      <c r="E3834" s="62">
        <v>3</v>
      </c>
    </row>
    <row r="3835" spans="1:5" ht="14.4" x14ac:dyDescent="0.3">
      <c r="A3835" s="66">
        <v>19013006</v>
      </c>
      <c r="B3835" s="61" t="s">
        <v>2278</v>
      </c>
      <c r="C3835" s="68"/>
      <c r="D3835" s="63" t="s">
        <v>7921</v>
      </c>
      <c r="E3835" s="62">
        <v>3</v>
      </c>
    </row>
    <row r="3836" spans="1:5" ht="14.4" x14ac:dyDescent="0.3">
      <c r="A3836" s="66">
        <v>19013007</v>
      </c>
      <c r="B3836" s="61" t="s">
        <v>2279</v>
      </c>
      <c r="C3836" s="68"/>
      <c r="D3836" s="63" t="s">
        <v>7921</v>
      </c>
      <c r="E3836" s="62">
        <v>3</v>
      </c>
    </row>
    <row r="3837" spans="1:5" ht="14.4" x14ac:dyDescent="0.3">
      <c r="A3837" s="66">
        <v>19013008</v>
      </c>
      <c r="B3837" s="61" t="s">
        <v>2280</v>
      </c>
      <c r="C3837" s="68"/>
      <c r="D3837" s="63" t="s">
        <v>7921</v>
      </c>
      <c r="E3837" s="62">
        <v>3</v>
      </c>
    </row>
    <row r="3838" spans="1:5" ht="14.4" x14ac:dyDescent="0.3">
      <c r="A3838" s="66">
        <v>19013009</v>
      </c>
      <c r="B3838" s="61" t="s">
        <v>5884</v>
      </c>
      <c r="C3838" s="68"/>
      <c r="D3838" s="63" t="s">
        <v>7921</v>
      </c>
      <c r="E3838" s="62">
        <v>3</v>
      </c>
    </row>
    <row r="3839" spans="1:5" ht="14.4" x14ac:dyDescent="0.3">
      <c r="A3839" s="66">
        <v>19013010</v>
      </c>
      <c r="B3839" s="61" t="s">
        <v>2281</v>
      </c>
      <c r="C3839" s="68"/>
      <c r="D3839" s="63" t="s">
        <v>7921</v>
      </c>
      <c r="E3839" s="62">
        <v>3</v>
      </c>
    </row>
    <row r="3840" spans="1:5" ht="14.4" x14ac:dyDescent="0.3">
      <c r="A3840" s="66">
        <v>19013011</v>
      </c>
      <c r="B3840" s="61" t="s">
        <v>2282</v>
      </c>
      <c r="C3840" s="68"/>
      <c r="D3840" s="63" t="s">
        <v>7921</v>
      </c>
      <c r="E3840" s="62">
        <v>3</v>
      </c>
    </row>
    <row r="3841" spans="1:5" ht="14.4" x14ac:dyDescent="0.3">
      <c r="A3841" s="66">
        <v>19013012</v>
      </c>
      <c r="B3841" s="61" t="s">
        <v>2283</v>
      </c>
      <c r="C3841" s="68"/>
      <c r="D3841" s="63" t="s">
        <v>7921</v>
      </c>
      <c r="E3841" s="62">
        <v>3</v>
      </c>
    </row>
    <row r="3842" spans="1:5" ht="14.4" x14ac:dyDescent="0.3">
      <c r="A3842" s="66">
        <v>19013013</v>
      </c>
      <c r="B3842" s="61" t="s">
        <v>2284</v>
      </c>
      <c r="C3842" s="68"/>
      <c r="D3842" s="63" t="s">
        <v>7921</v>
      </c>
      <c r="E3842" s="62">
        <v>3</v>
      </c>
    </row>
    <row r="3843" spans="1:5" ht="14.4" x14ac:dyDescent="0.3">
      <c r="A3843" s="66">
        <v>19013014</v>
      </c>
      <c r="B3843" s="61" t="s">
        <v>5885</v>
      </c>
      <c r="C3843" s="68"/>
      <c r="D3843" s="63" t="s">
        <v>7921</v>
      </c>
      <c r="E3843" s="62">
        <v>3</v>
      </c>
    </row>
    <row r="3844" spans="1:5" ht="14.4" x14ac:dyDescent="0.3">
      <c r="A3844" s="66">
        <v>19013015</v>
      </c>
      <c r="B3844" s="61" t="s">
        <v>2285</v>
      </c>
      <c r="C3844" s="68"/>
      <c r="D3844" s="63" t="s">
        <v>7921</v>
      </c>
      <c r="E3844" s="62">
        <v>3</v>
      </c>
    </row>
    <row r="3845" spans="1:5" ht="14.4" x14ac:dyDescent="0.3">
      <c r="A3845" s="66">
        <v>19013016</v>
      </c>
      <c r="B3845" s="61" t="s">
        <v>2286</v>
      </c>
      <c r="C3845" s="68"/>
      <c r="D3845" s="63" t="s">
        <v>7921</v>
      </c>
      <c r="E3845" s="62">
        <v>3</v>
      </c>
    </row>
    <row r="3846" spans="1:5" ht="14.4" x14ac:dyDescent="0.3">
      <c r="A3846" s="66">
        <v>19013017</v>
      </c>
      <c r="B3846" s="61" t="s">
        <v>2287</v>
      </c>
      <c r="C3846" s="68"/>
      <c r="D3846" s="63" t="s">
        <v>7921</v>
      </c>
      <c r="E3846" s="62">
        <v>3</v>
      </c>
    </row>
    <row r="3847" spans="1:5" ht="14.4" x14ac:dyDescent="0.3">
      <c r="A3847" s="66">
        <v>19013018</v>
      </c>
      <c r="B3847" s="61" t="s">
        <v>2288</v>
      </c>
      <c r="C3847" s="68"/>
      <c r="D3847" s="63" t="s">
        <v>7921</v>
      </c>
      <c r="E3847" s="62">
        <v>3</v>
      </c>
    </row>
    <row r="3848" spans="1:5" ht="14.4" x14ac:dyDescent="0.3">
      <c r="A3848" s="66">
        <v>19013019</v>
      </c>
      <c r="B3848" s="61" t="s">
        <v>5886</v>
      </c>
      <c r="C3848" s="68"/>
      <c r="D3848" s="63" t="s">
        <v>7921</v>
      </c>
      <c r="E3848" s="62">
        <v>3</v>
      </c>
    </row>
    <row r="3849" spans="1:5" ht="14.4" x14ac:dyDescent="0.3">
      <c r="A3849" s="66">
        <v>19013020</v>
      </c>
      <c r="B3849" s="61" t="s">
        <v>2289</v>
      </c>
      <c r="C3849" s="68"/>
      <c r="D3849" s="63" t="s">
        <v>7921</v>
      </c>
      <c r="E3849" s="62">
        <v>3</v>
      </c>
    </row>
    <row r="3850" spans="1:5" ht="14.4" x14ac:dyDescent="0.3">
      <c r="A3850" s="66">
        <v>19013021</v>
      </c>
      <c r="B3850" s="61" t="s">
        <v>2290</v>
      </c>
      <c r="C3850" s="68"/>
      <c r="D3850" s="63" t="s">
        <v>7921</v>
      </c>
      <c r="E3850" s="62">
        <v>3</v>
      </c>
    </row>
    <row r="3851" spans="1:5" ht="14.4" x14ac:dyDescent="0.3">
      <c r="A3851" s="66">
        <v>19013022</v>
      </c>
      <c r="B3851" s="61" t="s">
        <v>2291</v>
      </c>
      <c r="C3851" s="68"/>
      <c r="D3851" s="63" t="s">
        <v>7921</v>
      </c>
      <c r="E3851" s="62">
        <v>3</v>
      </c>
    </row>
    <row r="3852" spans="1:5" ht="14.4" x14ac:dyDescent="0.3">
      <c r="A3852" s="66">
        <v>19013023</v>
      </c>
      <c r="B3852" s="61" t="s">
        <v>2292</v>
      </c>
      <c r="C3852" s="68"/>
      <c r="D3852" s="63" t="s">
        <v>7921</v>
      </c>
      <c r="E3852" s="62">
        <v>3</v>
      </c>
    </row>
    <row r="3853" spans="1:5" ht="14.4" x14ac:dyDescent="0.3">
      <c r="A3853" s="66">
        <v>19013024</v>
      </c>
      <c r="B3853" s="61" t="s">
        <v>5887</v>
      </c>
      <c r="C3853" s="68"/>
      <c r="D3853" s="63" t="s">
        <v>7921</v>
      </c>
      <c r="E3853" s="62">
        <v>3</v>
      </c>
    </row>
    <row r="3854" spans="1:5" ht="14.4" x14ac:dyDescent="0.3">
      <c r="A3854" s="66">
        <v>19013025</v>
      </c>
      <c r="B3854" s="61" t="s">
        <v>2293</v>
      </c>
      <c r="C3854" s="68"/>
      <c r="D3854" s="63" t="s">
        <v>7921</v>
      </c>
      <c r="E3854" s="62">
        <v>3</v>
      </c>
    </row>
    <row r="3855" spans="1:5" ht="14.4" x14ac:dyDescent="0.3">
      <c r="A3855" s="66">
        <v>19013026</v>
      </c>
      <c r="B3855" s="61" t="s">
        <v>2294</v>
      </c>
      <c r="C3855" s="68"/>
      <c r="D3855" s="63" t="s">
        <v>7921</v>
      </c>
      <c r="E3855" s="62">
        <v>3</v>
      </c>
    </row>
    <row r="3856" spans="1:5" ht="14.4" x14ac:dyDescent="0.3">
      <c r="A3856" s="66">
        <v>19013027</v>
      </c>
      <c r="B3856" s="61" t="s">
        <v>2295</v>
      </c>
      <c r="C3856" s="68"/>
      <c r="D3856" s="63" t="s">
        <v>7921</v>
      </c>
      <c r="E3856" s="62">
        <v>3</v>
      </c>
    </row>
    <row r="3857" spans="1:5" ht="14.4" x14ac:dyDescent="0.3">
      <c r="A3857" s="66">
        <v>19013028</v>
      </c>
      <c r="B3857" s="61" t="s">
        <v>2296</v>
      </c>
      <c r="C3857" s="68"/>
      <c r="D3857" s="63" t="s">
        <v>7921</v>
      </c>
      <c r="E3857" s="62">
        <v>3</v>
      </c>
    </row>
    <row r="3858" spans="1:5" ht="14.4" x14ac:dyDescent="0.3">
      <c r="A3858" s="66">
        <v>19013029</v>
      </c>
      <c r="B3858" s="61" t="s">
        <v>2297</v>
      </c>
      <c r="C3858" s="68"/>
      <c r="D3858" s="63" t="s">
        <v>7921</v>
      </c>
      <c r="E3858" s="62">
        <v>3</v>
      </c>
    </row>
    <row r="3859" spans="1:5" ht="14.4" x14ac:dyDescent="0.3">
      <c r="A3859" s="66">
        <v>19013030</v>
      </c>
      <c r="B3859" s="61" t="s">
        <v>2298</v>
      </c>
      <c r="C3859" s="68"/>
      <c r="D3859" s="63" t="s">
        <v>7921</v>
      </c>
      <c r="E3859" s="62">
        <v>3</v>
      </c>
    </row>
    <row r="3860" spans="1:5" ht="14.4" x14ac:dyDescent="0.3">
      <c r="A3860" s="66">
        <v>19014001</v>
      </c>
      <c r="B3860" s="61" t="s">
        <v>5888</v>
      </c>
      <c r="C3860" s="68"/>
      <c r="D3860" s="63" t="s">
        <v>7921</v>
      </c>
      <c r="E3860" s="62">
        <v>3</v>
      </c>
    </row>
    <row r="3861" spans="1:5" ht="14.4" x14ac:dyDescent="0.3">
      <c r="A3861" s="66">
        <v>19014002</v>
      </c>
      <c r="B3861" s="61" t="s">
        <v>5889</v>
      </c>
      <c r="C3861" s="68"/>
      <c r="D3861" s="63" t="s">
        <v>7921</v>
      </c>
      <c r="E3861" s="62">
        <v>3</v>
      </c>
    </row>
    <row r="3862" spans="1:5" ht="14.4" x14ac:dyDescent="0.3">
      <c r="A3862" s="66">
        <v>19014003</v>
      </c>
      <c r="B3862" s="61" t="s">
        <v>5890</v>
      </c>
      <c r="C3862" s="68"/>
      <c r="D3862" s="63" t="s">
        <v>7921</v>
      </c>
      <c r="E3862" s="62">
        <v>3</v>
      </c>
    </row>
    <row r="3863" spans="1:5" ht="14.4" x14ac:dyDescent="0.3">
      <c r="A3863" s="66">
        <v>19014004</v>
      </c>
      <c r="B3863" s="61" t="s">
        <v>5891</v>
      </c>
      <c r="C3863" s="68"/>
      <c r="D3863" s="63" t="s">
        <v>7921</v>
      </c>
      <c r="E3863" s="62">
        <v>3</v>
      </c>
    </row>
    <row r="3864" spans="1:5" ht="14.4" x14ac:dyDescent="0.3">
      <c r="A3864" s="66">
        <v>19014005</v>
      </c>
      <c r="B3864" s="61" t="s">
        <v>5892</v>
      </c>
      <c r="C3864" s="68"/>
      <c r="D3864" s="63" t="s">
        <v>7921</v>
      </c>
      <c r="E3864" s="62">
        <v>3</v>
      </c>
    </row>
    <row r="3865" spans="1:5" ht="14.4" x14ac:dyDescent="0.3">
      <c r="A3865" s="66">
        <v>19014006</v>
      </c>
      <c r="B3865" s="61" t="s">
        <v>5893</v>
      </c>
      <c r="C3865" s="68"/>
      <c r="D3865" s="63" t="s">
        <v>7921</v>
      </c>
      <c r="E3865" s="62">
        <v>3</v>
      </c>
    </row>
    <row r="3866" spans="1:5" ht="14.4" x14ac:dyDescent="0.3">
      <c r="A3866" s="66">
        <v>19014007</v>
      </c>
      <c r="B3866" s="61" t="s">
        <v>5894</v>
      </c>
      <c r="C3866" s="68"/>
      <c r="D3866" s="63" t="s">
        <v>7921</v>
      </c>
      <c r="E3866" s="62">
        <v>3</v>
      </c>
    </row>
    <row r="3867" spans="1:5" ht="14.4" x14ac:dyDescent="0.3">
      <c r="A3867" s="66">
        <v>19014008</v>
      </c>
      <c r="B3867" s="61" t="s">
        <v>5895</v>
      </c>
      <c r="C3867" s="68"/>
      <c r="D3867" s="63" t="s">
        <v>7921</v>
      </c>
      <c r="E3867" s="62">
        <v>3</v>
      </c>
    </row>
    <row r="3868" spans="1:5" ht="14.4" x14ac:dyDescent="0.3">
      <c r="A3868" s="66">
        <v>19014009</v>
      </c>
      <c r="B3868" s="61" t="s">
        <v>5896</v>
      </c>
      <c r="C3868" s="68"/>
      <c r="D3868" s="63" t="s">
        <v>7921</v>
      </c>
      <c r="E3868" s="62">
        <v>3</v>
      </c>
    </row>
    <row r="3869" spans="1:5" ht="14.4" x14ac:dyDescent="0.3">
      <c r="A3869" s="66">
        <v>19014010</v>
      </c>
      <c r="B3869" s="61" t="s">
        <v>5897</v>
      </c>
      <c r="C3869" s="68"/>
      <c r="D3869" s="63" t="s">
        <v>7921</v>
      </c>
      <c r="E3869" s="62">
        <v>3</v>
      </c>
    </row>
    <row r="3870" spans="1:5" ht="14.4" x14ac:dyDescent="0.3">
      <c r="A3870" s="66">
        <v>19014011</v>
      </c>
      <c r="B3870" s="61" t="s">
        <v>5898</v>
      </c>
      <c r="C3870" s="68"/>
      <c r="D3870" s="63" t="s">
        <v>7921</v>
      </c>
      <c r="E3870" s="62">
        <v>3</v>
      </c>
    </row>
    <row r="3871" spans="1:5" ht="14.4" x14ac:dyDescent="0.3">
      <c r="A3871" s="66">
        <v>19014012</v>
      </c>
      <c r="B3871" s="61" t="s">
        <v>5899</v>
      </c>
      <c r="C3871" s="68"/>
      <c r="D3871" s="63" t="s">
        <v>7921</v>
      </c>
      <c r="E3871" s="62">
        <v>3</v>
      </c>
    </row>
    <row r="3872" spans="1:5" ht="14.4" x14ac:dyDescent="0.3">
      <c r="A3872" s="66">
        <v>19014013</v>
      </c>
      <c r="B3872" s="61" t="s">
        <v>5900</v>
      </c>
      <c r="C3872" s="68"/>
      <c r="D3872" s="63" t="s">
        <v>7921</v>
      </c>
      <c r="E3872" s="62">
        <v>3</v>
      </c>
    </row>
    <row r="3873" spans="1:5" ht="14.4" x14ac:dyDescent="0.3">
      <c r="A3873" s="66">
        <v>19014014</v>
      </c>
      <c r="B3873" s="61" t="s">
        <v>5901</v>
      </c>
      <c r="C3873" s="68"/>
      <c r="D3873" s="63" t="s">
        <v>7921</v>
      </c>
      <c r="E3873" s="62">
        <v>3</v>
      </c>
    </row>
    <row r="3874" spans="1:5" ht="14.4" x14ac:dyDescent="0.3">
      <c r="A3874" s="66">
        <v>19014015</v>
      </c>
      <c r="B3874" s="61" t="s">
        <v>5902</v>
      </c>
      <c r="C3874" s="68"/>
      <c r="D3874" s="63" t="s">
        <v>7921</v>
      </c>
      <c r="E3874" s="62">
        <v>3</v>
      </c>
    </row>
    <row r="3875" spans="1:5" ht="14.4" x14ac:dyDescent="0.3">
      <c r="A3875" s="66">
        <v>19015001</v>
      </c>
      <c r="B3875" s="61" t="s">
        <v>5903</v>
      </c>
      <c r="C3875" s="68"/>
      <c r="D3875" s="63" t="s">
        <v>7921</v>
      </c>
      <c r="E3875" s="62">
        <v>3</v>
      </c>
    </row>
    <row r="3876" spans="1:5" ht="14.4" x14ac:dyDescent="0.3">
      <c r="A3876" s="66">
        <v>19015002</v>
      </c>
      <c r="B3876" s="61" t="s">
        <v>5904</v>
      </c>
      <c r="C3876" s="68"/>
      <c r="D3876" s="63" t="s">
        <v>7921</v>
      </c>
      <c r="E3876" s="62">
        <v>3</v>
      </c>
    </row>
    <row r="3877" spans="1:5" ht="14.4" x14ac:dyDescent="0.3">
      <c r="A3877" s="66">
        <v>19015003</v>
      </c>
      <c r="B3877" s="61" t="s">
        <v>5905</v>
      </c>
      <c r="C3877" s="68"/>
      <c r="D3877" s="63" t="s">
        <v>7921</v>
      </c>
      <c r="E3877" s="62">
        <v>3</v>
      </c>
    </row>
    <row r="3878" spans="1:5" ht="14.4" x14ac:dyDescent="0.3">
      <c r="A3878" s="66">
        <v>19015004</v>
      </c>
      <c r="B3878" s="61" t="s">
        <v>5906</v>
      </c>
      <c r="C3878" s="68"/>
      <c r="D3878" s="63" t="s">
        <v>7921</v>
      </c>
      <c r="E3878" s="62">
        <v>3</v>
      </c>
    </row>
    <row r="3879" spans="1:5" ht="14.4" x14ac:dyDescent="0.3">
      <c r="A3879" s="66">
        <v>19015005</v>
      </c>
      <c r="B3879" s="61" t="s">
        <v>5907</v>
      </c>
      <c r="C3879" s="68"/>
      <c r="D3879" s="63" t="s">
        <v>7921</v>
      </c>
      <c r="E3879" s="62">
        <v>3</v>
      </c>
    </row>
    <row r="3880" spans="1:5" ht="14.4" x14ac:dyDescent="0.3">
      <c r="A3880" s="66">
        <v>19016001</v>
      </c>
      <c r="B3880" s="61" t="s">
        <v>2299</v>
      </c>
      <c r="C3880" s="68"/>
      <c r="D3880" s="63" t="s">
        <v>7921</v>
      </c>
      <c r="E3880" s="62">
        <v>3</v>
      </c>
    </row>
    <row r="3881" spans="1:5" ht="14.4" x14ac:dyDescent="0.3">
      <c r="A3881" s="66">
        <v>19016002</v>
      </c>
      <c r="B3881" s="61" t="s">
        <v>2300</v>
      </c>
      <c r="C3881" s="68"/>
      <c r="D3881" s="63" t="s">
        <v>7921</v>
      </c>
      <c r="E3881" s="62">
        <v>3</v>
      </c>
    </row>
    <row r="3882" spans="1:5" ht="14.4" x14ac:dyDescent="0.3">
      <c r="A3882" s="66">
        <v>19016003</v>
      </c>
      <c r="B3882" s="61" t="s">
        <v>2301</v>
      </c>
      <c r="C3882" s="68"/>
      <c r="D3882" s="63" t="s">
        <v>7921</v>
      </c>
      <c r="E3882" s="62">
        <v>3</v>
      </c>
    </row>
    <row r="3883" spans="1:5" ht="14.4" x14ac:dyDescent="0.3">
      <c r="A3883" s="66">
        <v>19016004</v>
      </c>
      <c r="B3883" s="61" t="s">
        <v>2302</v>
      </c>
      <c r="C3883" s="68"/>
      <c r="D3883" s="63" t="s">
        <v>7921</v>
      </c>
      <c r="E3883" s="62">
        <v>3</v>
      </c>
    </row>
    <row r="3884" spans="1:5" ht="14.4" x14ac:dyDescent="0.3">
      <c r="A3884" s="66">
        <v>19016005</v>
      </c>
      <c r="B3884" s="61" t="s">
        <v>2303</v>
      </c>
      <c r="C3884" s="68"/>
      <c r="D3884" s="63" t="s">
        <v>7921</v>
      </c>
      <c r="E3884" s="62">
        <v>3</v>
      </c>
    </row>
    <row r="3885" spans="1:5" ht="14.4" x14ac:dyDescent="0.3">
      <c r="A3885" s="66">
        <v>19017001</v>
      </c>
      <c r="B3885" s="61" t="s">
        <v>2304</v>
      </c>
      <c r="C3885" s="68"/>
      <c r="D3885" s="63" t="s">
        <v>7921</v>
      </c>
      <c r="E3885" s="62">
        <v>3</v>
      </c>
    </row>
    <row r="3886" spans="1:5" ht="14.4" x14ac:dyDescent="0.3">
      <c r="A3886" s="66">
        <v>19017002</v>
      </c>
      <c r="B3886" s="61" t="s">
        <v>2305</v>
      </c>
      <c r="C3886" s="68"/>
      <c r="D3886" s="63" t="s">
        <v>7921</v>
      </c>
      <c r="E3886" s="62">
        <v>3</v>
      </c>
    </row>
    <row r="3887" spans="1:5" ht="14.4" x14ac:dyDescent="0.3">
      <c r="A3887" s="66">
        <v>19017003</v>
      </c>
      <c r="B3887" s="61" t="s">
        <v>2306</v>
      </c>
      <c r="C3887" s="68"/>
      <c r="D3887" s="63" t="s">
        <v>7921</v>
      </c>
      <c r="E3887" s="62">
        <v>3</v>
      </c>
    </row>
    <row r="3888" spans="1:5" ht="14.4" x14ac:dyDescent="0.3">
      <c r="A3888" s="66">
        <v>19017004</v>
      </c>
      <c r="B3888" s="61" t="s">
        <v>2307</v>
      </c>
      <c r="C3888" s="68"/>
      <c r="D3888" s="63" t="s">
        <v>7921</v>
      </c>
      <c r="E3888" s="62">
        <v>3</v>
      </c>
    </row>
    <row r="3889" spans="1:5" ht="14.4" x14ac:dyDescent="0.3">
      <c r="A3889" s="66">
        <v>19017005</v>
      </c>
      <c r="B3889" s="61" t="s">
        <v>2308</v>
      </c>
      <c r="C3889" s="68"/>
      <c r="D3889" s="63" t="s">
        <v>7921</v>
      </c>
      <c r="E3889" s="62">
        <v>3</v>
      </c>
    </row>
    <row r="3890" spans="1:5" ht="14.4" x14ac:dyDescent="0.3">
      <c r="A3890" s="66">
        <v>19017006</v>
      </c>
      <c r="B3890" s="61" t="s">
        <v>2309</v>
      </c>
      <c r="C3890" s="68"/>
      <c r="D3890" s="63" t="s">
        <v>7921</v>
      </c>
      <c r="E3890" s="62">
        <v>3</v>
      </c>
    </row>
    <row r="3891" spans="1:5" ht="14.4" x14ac:dyDescent="0.3">
      <c r="A3891" s="66">
        <v>19017007</v>
      </c>
      <c r="B3891" s="61" t="s">
        <v>2310</v>
      </c>
      <c r="C3891" s="68"/>
      <c r="D3891" s="63" t="s">
        <v>7921</v>
      </c>
      <c r="E3891" s="62">
        <v>3</v>
      </c>
    </row>
    <row r="3892" spans="1:5" ht="14.4" x14ac:dyDescent="0.3">
      <c r="A3892" s="66">
        <v>19017008</v>
      </c>
      <c r="B3892" s="61" t="s">
        <v>2311</v>
      </c>
      <c r="C3892" s="68"/>
      <c r="D3892" s="63" t="s">
        <v>7921</v>
      </c>
      <c r="E3892" s="62">
        <v>3</v>
      </c>
    </row>
    <row r="3893" spans="1:5" ht="14.4" x14ac:dyDescent="0.3">
      <c r="A3893" s="66">
        <v>19017009</v>
      </c>
      <c r="B3893" s="61" t="s">
        <v>2312</v>
      </c>
      <c r="C3893" s="68"/>
      <c r="D3893" s="63" t="s">
        <v>7921</v>
      </c>
      <c r="E3893" s="62">
        <v>3</v>
      </c>
    </row>
    <row r="3894" spans="1:5" ht="14.4" x14ac:dyDescent="0.3">
      <c r="A3894" s="66">
        <v>19017010</v>
      </c>
      <c r="B3894" s="61" t="s">
        <v>2313</v>
      </c>
      <c r="C3894" s="68"/>
      <c r="D3894" s="63" t="s">
        <v>7921</v>
      </c>
      <c r="E3894" s="62">
        <v>3</v>
      </c>
    </row>
    <row r="3895" spans="1:5" ht="14.4" x14ac:dyDescent="0.3">
      <c r="A3895" s="66">
        <v>19017011</v>
      </c>
      <c r="B3895" s="61" t="s">
        <v>2314</v>
      </c>
      <c r="C3895" s="68"/>
      <c r="D3895" s="63" t="s">
        <v>7921</v>
      </c>
      <c r="E3895" s="62">
        <v>3</v>
      </c>
    </row>
    <row r="3896" spans="1:5" ht="14.4" x14ac:dyDescent="0.3">
      <c r="A3896" s="66">
        <v>19017012</v>
      </c>
      <c r="B3896" s="61" t="s">
        <v>2315</v>
      </c>
      <c r="C3896" s="68"/>
      <c r="D3896" s="63" t="s">
        <v>7921</v>
      </c>
      <c r="E3896" s="62">
        <v>3</v>
      </c>
    </row>
    <row r="3897" spans="1:5" ht="14.4" x14ac:dyDescent="0.3">
      <c r="A3897" s="66">
        <v>19017013</v>
      </c>
      <c r="B3897" s="61" t="s">
        <v>2316</v>
      </c>
      <c r="C3897" s="68"/>
      <c r="D3897" s="63" t="s">
        <v>7921</v>
      </c>
      <c r="E3897" s="62">
        <v>3</v>
      </c>
    </row>
    <row r="3898" spans="1:5" ht="14.4" x14ac:dyDescent="0.3">
      <c r="A3898" s="66">
        <v>19017014</v>
      </c>
      <c r="B3898" s="61" t="s">
        <v>5908</v>
      </c>
      <c r="C3898" s="68"/>
      <c r="D3898" s="63" t="s">
        <v>7921</v>
      </c>
      <c r="E3898" s="62">
        <v>3</v>
      </c>
    </row>
    <row r="3899" spans="1:5" ht="14.4" x14ac:dyDescent="0.3">
      <c r="A3899" s="66">
        <v>19017015</v>
      </c>
      <c r="B3899" s="61" t="s">
        <v>2317</v>
      </c>
      <c r="C3899" s="68"/>
      <c r="D3899" s="63" t="s">
        <v>7921</v>
      </c>
      <c r="E3899" s="62">
        <v>3</v>
      </c>
    </row>
    <row r="3900" spans="1:5" ht="14.4" x14ac:dyDescent="0.3">
      <c r="A3900" s="66">
        <v>19018001</v>
      </c>
      <c r="B3900" s="61" t="s">
        <v>2318</v>
      </c>
      <c r="C3900" s="68"/>
      <c r="D3900" s="63" t="s">
        <v>7921</v>
      </c>
      <c r="E3900" s="62">
        <v>3</v>
      </c>
    </row>
    <row r="3901" spans="1:5" ht="14.4" x14ac:dyDescent="0.3">
      <c r="A3901" s="66">
        <v>19018002</v>
      </c>
      <c r="B3901" s="61" t="s">
        <v>2319</v>
      </c>
      <c r="C3901" s="68"/>
      <c r="D3901" s="63" t="s">
        <v>7921</v>
      </c>
      <c r="E3901" s="62">
        <v>3</v>
      </c>
    </row>
    <row r="3902" spans="1:5" ht="14.4" x14ac:dyDescent="0.3">
      <c r="A3902" s="66">
        <v>19018003</v>
      </c>
      <c r="B3902" s="61" t="s">
        <v>2320</v>
      </c>
      <c r="C3902" s="68"/>
      <c r="D3902" s="63" t="s">
        <v>7921</v>
      </c>
      <c r="E3902" s="62">
        <v>3</v>
      </c>
    </row>
    <row r="3903" spans="1:5" ht="14.4" x14ac:dyDescent="0.3">
      <c r="A3903" s="66">
        <v>19018004</v>
      </c>
      <c r="B3903" s="61" t="s">
        <v>5909</v>
      </c>
      <c r="C3903" s="68"/>
      <c r="D3903" s="63" t="s">
        <v>7921</v>
      </c>
      <c r="E3903" s="62">
        <v>3</v>
      </c>
    </row>
    <row r="3904" spans="1:5" ht="14.4" x14ac:dyDescent="0.3">
      <c r="A3904" s="66">
        <v>19018005</v>
      </c>
      <c r="B3904" s="61" t="s">
        <v>2321</v>
      </c>
      <c r="C3904" s="68"/>
      <c r="D3904" s="63" t="s">
        <v>7921</v>
      </c>
      <c r="E3904" s="62">
        <v>3</v>
      </c>
    </row>
    <row r="3905" spans="1:5" ht="14.4" x14ac:dyDescent="0.3">
      <c r="A3905" s="66">
        <v>19019001</v>
      </c>
      <c r="B3905" s="61" t="s">
        <v>2322</v>
      </c>
      <c r="C3905" s="68"/>
      <c r="D3905" s="63" t="s">
        <v>7921</v>
      </c>
      <c r="E3905" s="62">
        <v>3</v>
      </c>
    </row>
    <row r="3906" spans="1:5" ht="14.4" x14ac:dyDescent="0.3">
      <c r="A3906" s="66">
        <v>19019002</v>
      </c>
      <c r="B3906" s="61" t="s">
        <v>2323</v>
      </c>
      <c r="C3906" s="68"/>
      <c r="D3906" s="63" t="s">
        <v>7921</v>
      </c>
      <c r="E3906" s="62">
        <v>3</v>
      </c>
    </row>
    <row r="3907" spans="1:5" ht="14.4" x14ac:dyDescent="0.3">
      <c r="A3907" s="66">
        <v>19019003</v>
      </c>
      <c r="B3907" s="61" t="s">
        <v>2324</v>
      </c>
      <c r="C3907" s="68"/>
      <c r="D3907" s="63" t="s">
        <v>7921</v>
      </c>
      <c r="E3907" s="62">
        <v>3</v>
      </c>
    </row>
    <row r="3908" spans="1:5" ht="14.4" x14ac:dyDescent="0.3">
      <c r="A3908" s="66">
        <v>19019004</v>
      </c>
      <c r="B3908" s="61" t="s">
        <v>2325</v>
      </c>
      <c r="C3908" s="68"/>
      <c r="D3908" s="63" t="s">
        <v>7921</v>
      </c>
      <c r="E3908" s="62">
        <v>3</v>
      </c>
    </row>
    <row r="3909" spans="1:5" ht="14.4" x14ac:dyDescent="0.3">
      <c r="A3909" s="66">
        <v>19019005</v>
      </c>
      <c r="B3909" s="61" t="s">
        <v>2326</v>
      </c>
      <c r="C3909" s="68"/>
      <c r="D3909" s="63" t="s">
        <v>7921</v>
      </c>
      <c r="E3909" s="62">
        <v>3</v>
      </c>
    </row>
    <row r="3910" spans="1:5" ht="14.4" x14ac:dyDescent="0.3">
      <c r="A3910" s="66">
        <v>19019006</v>
      </c>
      <c r="B3910" s="61" t="s">
        <v>2327</v>
      </c>
      <c r="C3910" s="68"/>
      <c r="D3910" s="63" t="s">
        <v>7921</v>
      </c>
      <c r="E3910" s="62">
        <v>3</v>
      </c>
    </row>
    <row r="3911" spans="1:5" ht="14.4" x14ac:dyDescent="0.3">
      <c r="A3911" s="66">
        <v>19019007</v>
      </c>
      <c r="B3911" s="61" t="s">
        <v>2328</v>
      </c>
      <c r="C3911" s="68"/>
      <c r="D3911" s="63" t="s">
        <v>7921</v>
      </c>
      <c r="E3911" s="62">
        <v>3</v>
      </c>
    </row>
    <row r="3912" spans="1:5" ht="14.4" x14ac:dyDescent="0.3">
      <c r="A3912" s="66">
        <v>19019008</v>
      </c>
      <c r="B3912" s="61" t="s">
        <v>2329</v>
      </c>
      <c r="C3912" s="68"/>
      <c r="D3912" s="63" t="s">
        <v>7921</v>
      </c>
      <c r="E3912" s="62">
        <v>3</v>
      </c>
    </row>
    <row r="3913" spans="1:5" ht="14.4" x14ac:dyDescent="0.3">
      <c r="A3913" s="66">
        <v>19019009</v>
      </c>
      <c r="B3913" s="61" t="s">
        <v>2330</v>
      </c>
      <c r="C3913" s="68"/>
      <c r="D3913" s="63" t="s">
        <v>7921</v>
      </c>
      <c r="E3913" s="62">
        <v>3</v>
      </c>
    </row>
    <row r="3914" spans="1:5" ht="14.4" x14ac:dyDescent="0.3">
      <c r="A3914" s="66">
        <v>19019010</v>
      </c>
      <c r="B3914" s="61" t="s">
        <v>2331</v>
      </c>
      <c r="C3914" s="68"/>
      <c r="D3914" s="63" t="s">
        <v>7921</v>
      </c>
      <c r="E3914" s="62">
        <v>3</v>
      </c>
    </row>
    <row r="3915" spans="1:5" ht="14.4" x14ac:dyDescent="0.3">
      <c r="A3915" s="66">
        <v>19019011</v>
      </c>
      <c r="B3915" s="61" t="s">
        <v>2332</v>
      </c>
      <c r="C3915" s="68"/>
      <c r="D3915" s="63" t="s">
        <v>7921</v>
      </c>
      <c r="E3915" s="62">
        <v>3</v>
      </c>
    </row>
    <row r="3916" spans="1:5" ht="14.4" x14ac:dyDescent="0.3">
      <c r="A3916" s="66">
        <v>19019012</v>
      </c>
      <c r="B3916" s="61" t="s">
        <v>2333</v>
      </c>
      <c r="C3916" s="68"/>
      <c r="D3916" s="63" t="s">
        <v>7921</v>
      </c>
      <c r="E3916" s="62">
        <v>3</v>
      </c>
    </row>
    <row r="3917" spans="1:5" ht="14.4" x14ac:dyDescent="0.3">
      <c r="A3917" s="66">
        <v>19019013</v>
      </c>
      <c r="B3917" s="61" t="s">
        <v>2334</v>
      </c>
      <c r="C3917" s="68"/>
      <c r="D3917" s="63" t="s">
        <v>7921</v>
      </c>
      <c r="E3917" s="62">
        <v>3</v>
      </c>
    </row>
    <row r="3918" spans="1:5" ht="14.4" x14ac:dyDescent="0.3">
      <c r="A3918" s="66">
        <v>19019014</v>
      </c>
      <c r="B3918" s="61" t="s">
        <v>2335</v>
      </c>
      <c r="C3918" s="68"/>
      <c r="D3918" s="63" t="s">
        <v>7921</v>
      </c>
      <c r="E3918" s="62">
        <v>3</v>
      </c>
    </row>
    <row r="3919" spans="1:5" ht="14.4" x14ac:dyDescent="0.3">
      <c r="A3919" s="66">
        <v>19019015</v>
      </c>
      <c r="B3919" s="61" t="s">
        <v>2336</v>
      </c>
      <c r="C3919" s="68"/>
      <c r="D3919" s="63" t="s">
        <v>7921</v>
      </c>
      <c r="E3919" s="62">
        <v>3</v>
      </c>
    </row>
    <row r="3920" spans="1:5" ht="14.4" x14ac:dyDescent="0.3">
      <c r="A3920" s="66">
        <v>19019016</v>
      </c>
      <c r="B3920" s="61" t="s">
        <v>2337</v>
      </c>
      <c r="C3920" s="68"/>
      <c r="D3920" s="63" t="s">
        <v>7921</v>
      </c>
      <c r="E3920" s="62">
        <v>3</v>
      </c>
    </row>
    <row r="3921" spans="1:5" ht="14.4" x14ac:dyDescent="0.3">
      <c r="A3921" s="66">
        <v>19019017</v>
      </c>
      <c r="B3921" s="61" t="s">
        <v>2338</v>
      </c>
      <c r="C3921" s="68"/>
      <c r="D3921" s="63" t="s">
        <v>7921</v>
      </c>
      <c r="E3921" s="62">
        <v>3</v>
      </c>
    </row>
    <row r="3922" spans="1:5" ht="14.4" x14ac:dyDescent="0.3">
      <c r="A3922" s="66">
        <v>19019018</v>
      </c>
      <c r="B3922" s="61" t="s">
        <v>2339</v>
      </c>
      <c r="C3922" s="68"/>
      <c r="D3922" s="63" t="s">
        <v>7921</v>
      </c>
      <c r="E3922" s="62">
        <v>3</v>
      </c>
    </row>
    <row r="3923" spans="1:5" ht="14.4" x14ac:dyDescent="0.3">
      <c r="A3923" s="66">
        <v>19019019</v>
      </c>
      <c r="B3923" s="61" t="s">
        <v>2340</v>
      </c>
      <c r="C3923" s="68"/>
      <c r="D3923" s="63" t="s">
        <v>7921</v>
      </c>
      <c r="E3923" s="62">
        <v>3</v>
      </c>
    </row>
    <row r="3924" spans="1:5" ht="14.4" x14ac:dyDescent="0.3">
      <c r="A3924" s="66">
        <v>19019020</v>
      </c>
      <c r="B3924" s="61" t="s">
        <v>2341</v>
      </c>
      <c r="C3924" s="68"/>
      <c r="D3924" s="63" t="s">
        <v>7921</v>
      </c>
      <c r="E3924" s="62">
        <v>3</v>
      </c>
    </row>
    <row r="3925" spans="1:5" ht="14.4" x14ac:dyDescent="0.3">
      <c r="A3925" s="66">
        <v>19019021</v>
      </c>
      <c r="B3925" s="61" t="s">
        <v>2342</v>
      </c>
      <c r="C3925" s="68"/>
      <c r="D3925" s="63" t="s">
        <v>7921</v>
      </c>
      <c r="E3925" s="62">
        <v>3</v>
      </c>
    </row>
    <row r="3926" spans="1:5" ht="14.4" x14ac:dyDescent="0.3">
      <c r="A3926" s="66">
        <v>19019022</v>
      </c>
      <c r="B3926" s="61" t="s">
        <v>2343</v>
      </c>
      <c r="C3926" s="68"/>
      <c r="D3926" s="63" t="s">
        <v>7921</v>
      </c>
      <c r="E3926" s="62">
        <v>3</v>
      </c>
    </row>
    <row r="3927" spans="1:5" ht="14.4" x14ac:dyDescent="0.3">
      <c r="A3927" s="66">
        <v>19019023</v>
      </c>
      <c r="B3927" s="61" t="s">
        <v>2344</v>
      </c>
      <c r="C3927" s="68"/>
      <c r="D3927" s="63" t="s">
        <v>7921</v>
      </c>
      <c r="E3927" s="62">
        <v>3</v>
      </c>
    </row>
    <row r="3928" spans="1:5" ht="14.4" x14ac:dyDescent="0.3">
      <c r="A3928" s="66">
        <v>19019024</v>
      </c>
      <c r="B3928" s="61" t="s">
        <v>5910</v>
      </c>
      <c r="C3928" s="68"/>
      <c r="D3928" s="63" t="s">
        <v>7921</v>
      </c>
      <c r="E3928" s="62">
        <v>3</v>
      </c>
    </row>
    <row r="3929" spans="1:5" ht="14.4" x14ac:dyDescent="0.3">
      <c r="A3929" s="66">
        <v>19019025</v>
      </c>
      <c r="B3929" s="61" t="s">
        <v>2345</v>
      </c>
      <c r="C3929" s="68"/>
      <c r="D3929" s="63" t="s">
        <v>7921</v>
      </c>
      <c r="E3929" s="62">
        <v>3</v>
      </c>
    </row>
    <row r="3930" spans="1:5" ht="14.4" x14ac:dyDescent="0.3">
      <c r="A3930" s="66">
        <v>19020001</v>
      </c>
      <c r="B3930" s="61" t="s">
        <v>2346</v>
      </c>
      <c r="C3930" s="68"/>
      <c r="D3930" s="63" t="s">
        <v>7921</v>
      </c>
      <c r="E3930" s="62">
        <v>3</v>
      </c>
    </row>
    <row r="3931" spans="1:5" ht="14.4" x14ac:dyDescent="0.3">
      <c r="A3931" s="66">
        <v>19020002</v>
      </c>
      <c r="B3931" s="61" t="s">
        <v>2347</v>
      </c>
      <c r="C3931" s="68"/>
      <c r="D3931" s="63" t="s">
        <v>7921</v>
      </c>
      <c r="E3931" s="62">
        <v>3</v>
      </c>
    </row>
    <row r="3932" spans="1:5" ht="14.4" x14ac:dyDescent="0.3">
      <c r="A3932" s="66">
        <v>19020003</v>
      </c>
      <c r="B3932" s="61" t="s">
        <v>2348</v>
      </c>
      <c r="C3932" s="68"/>
      <c r="D3932" s="63" t="s">
        <v>7921</v>
      </c>
      <c r="E3932" s="62">
        <v>3</v>
      </c>
    </row>
    <row r="3933" spans="1:5" ht="14.4" x14ac:dyDescent="0.3">
      <c r="A3933" s="66">
        <v>19020004</v>
      </c>
      <c r="B3933" s="61" t="s">
        <v>2349</v>
      </c>
      <c r="C3933" s="68"/>
      <c r="D3933" s="63" t="s">
        <v>7921</v>
      </c>
      <c r="E3933" s="62">
        <v>3</v>
      </c>
    </row>
    <row r="3934" spans="1:5" ht="14.4" x14ac:dyDescent="0.3">
      <c r="A3934" s="66">
        <v>19020005</v>
      </c>
      <c r="B3934" s="61" t="s">
        <v>2350</v>
      </c>
      <c r="C3934" s="68"/>
      <c r="D3934" s="63" t="s">
        <v>7921</v>
      </c>
      <c r="E3934" s="62">
        <v>3</v>
      </c>
    </row>
    <row r="3935" spans="1:5" ht="14.4" x14ac:dyDescent="0.3">
      <c r="A3935" s="66">
        <v>19020006</v>
      </c>
      <c r="B3935" s="61" t="s">
        <v>2351</v>
      </c>
      <c r="C3935" s="68"/>
      <c r="D3935" s="63" t="s">
        <v>7921</v>
      </c>
      <c r="E3935" s="62">
        <v>3</v>
      </c>
    </row>
    <row r="3936" spans="1:5" ht="14.4" x14ac:dyDescent="0.3">
      <c r="A3936" s="66">
        <v>19020007</v>
      </c>
      <c r="B3936" s="61" t="s">
        <v>2352</v>
      </c>
      <c r="C3936" s="68"/>
      <c r="D3936" s="63" t="s">
        <v>7921</v>
      </c>
      <c r="E3936" s="62">
        <v>3</v>
      </c>
    </row>
    <row r="3937" spans="1:5" ht="14.4" x14ac:dyDescent="0.3">
      <c r="A3937" s="66">
        <v>19020008</v>
      </c>
      <c r="B3937" s="61" t="s">
        <v>2353</v>
      </c>
      <c r="C3937" s="68"/>
      <c r="D3937" s="63" t="s">
        <v>7921</v>
      </c>
      <c r="E3937" s="62">
        <v>3</v>
      </c>
    </row>
    <row r="3938" spans="1:5" ht="14.4" x14ac:dyDescent="0.3">
      <c r="A3938" s="66">
        <v>19020009</v>
      </c>
      <c r="B3938" s="61" t="s">
        <v>2354</v>
      </c>
      <c r="C3938" s="68"/>
      <c r="D3938" s="63" t="s">
        <v>7921</v>
      </c>
      <c r="E3938" s="62">
        <v>3</v>
      </c>
    </row>
    <row r="3939" spans="1:5" ht="14.4" x14ac:dyDescent="0.3">
      <c r="A3939" s="66">
        <v>19020010</v>
      </c>
      <c r="B3939" s="61" t="s">
        <v>2355</v>
      </c>
      <c r="C3939" s="68"/>
      <c r="D3939" s="63" t="s">
        <v>7921</v>
      </c>
      <c r="E3939" s="62">
        <v>3</v>
      </c>
    </row>
    <row r="3940" spans="1:5" ht="14.4" x14ac:dyDescent="0.3">
      <c r="A3940" s="66">
        <v>19020011</v>
      </c>
      <c r="B3940" s="61" t="s">
        <v>2356</v>
      </c>
      <c r="C3940" s="68"/>
      <c r="D3940" s="63" t="s">
        <v>7921</v>
      </c>
      <c r="E3940" s="62">
        <v>3</v>
      </c>
    </row>
    <row r="3941" spans="1:5" ht="14.4" x14ac:dyDescent="0.3">
      <c r="A3941" s="66">
        <v>19020012</v>
      </c>
      <c r="B3941" s="61" t="s">
        <v>2357</v>
      </c>
      <c r="C3941" s="68"/>
      <c r="D3941" s="63" t="s">
        <v>7921</v>
      </c>
      <c r="E3941" s="62">
        <v>3</v>
      </c>
    </row>
    <row r="3942" spans="1:5" ht="14.4" x14ac:dyDescent="0.3">
      <c r="A3942" s="66">
        <v>19020013</v>
      </c>
      <c r="B3942" s="61" t="s">
        <v>2358</v>
      </c>
      <c r="C3942" s="68"/>
      <c r="D3942" s="63" t="s">
        <v>7921</v>
      </c>
      <c r="E3942" s="62">
        <v>3</v>
      </c>
    </row>
    <row r="3943" spans="1:5" ht="14.4" x14ac:dyDescent="0.3">
      <c r="A3943" s="66">
        <v>19020014</v>
      </c>
      <c r="B3943" s="61" t="s">
        <v>2359</v>
      </c>
      <c r="C3943" s="68"/>
      <c r="D3943" s="63" t="s">
        <v>7921</v>
      </c>
      <c r="E3943" s="62">
        <v>3</v>
      </c>
    </row>
    <row r="3944" spans="1:5" ht="14.4" x14ac:dyDescent="0.3">
      <c r="A3944" s="66">
        <v>19020015</v>
      </c>
      <c r="B3944" s="61" t="s">
        <v>2360</v>
      </c>
      <c r="C3944" s="68"/>
      <c r="D3944" s="63" t="s">
        <v>7921</v>
      </c>
      <c r="E3944" s="62">
        <v>3</v>
      </c>
    </row>
    <row r="3945" spans="1:5" ht="14.4" x14ac:dyDescent="0.3">
      <c r="A3945" s="66">
        <v>19020016</v>
      </c>
      <c r="B3945" s="61" t="s">
        <v>2361</v>
      </c>
      <c r="C3945" s="68"/>
      <c r="D3945" s="63" t="s">
        <v>7921</v>
      </c>
      <c r="E3945" s="62">
        <v>3</v>
      </c>
    </row>
    <row r="3946" spans="1:5" ht="14.4" x14ac:dyDescent="0.3">
      <c r="A3946" s="66">
        <v>19020017</v>
      </c>
      <c r="B3946" s="61" t="s">
        <v>2362</v>
      </c>
      <c r="C3946" s="68"/>
      <c r="D3946" s="63" t="s">
        <v>7921</v>
      </c>
      <c r="E3946" s="62">
        <v>3</v>
      </c>
    </row>
    <row r="3947" spans="1:5" ht="14.4" x14ac:dyDescent="0.3">
      <c r="A3947" s="66">
        <v>19020018</v>
      </c>
      <c r="B3947" s="61" t="s">
        <v>2363</v>
      </c>
      <c r="C3947" s="68"/>
      <c r="D3947" s="63" t="s">
        <v>7921</v>
      </c>
      <c r="E3947" s="62">
        <v>3</v>
      </c>
    </row>
    <row r="3948" spans="1:5" ht="14.4" x14ac:dyDescent="0.3">
      <c r="A3948" s="66">
        <v>19020019</v>
      </c>
      <c r="B3948" s="61" t="s">
        <v>2364</v>
      </c>
      <c r="C3948" s="68"/>
      <c r="D3948" s="63" t="s">
        <v>7921</v>
      </c>
      <c r="E3948" s="62">
        <v>3</v>
      </c>
    </row>
    <row r="3949" spans="1:5" ht="14.4" x14ac:dyDescent="0.3">
      <c r="A3949" s="66">
        <v>19020020</v>
      </c>
      <c r="B3949" s="61" t="s">
        <v>2365</v>
      </c>
      <c r="C3949" s="68"/>
      <c r="D3949" s="63" t="s">
        <v>7921</v>
      </c>
      <c r="E3949" s="62">
        <v>3</v>
      </c>
    </row>
    <row r="3950" spans="1:5" ht="14.4" x14ac:dyDescent="0.3">
      <c r="A3950" s="66">
        <v>19020021</v>
      </c>
      <c r="B3950" s="61" t="s">
        <v>2366</v>
      </c>
      <c r="C3950" s="68"/>
      <c r="D3950" s="63" t="s">
        <v>7921</v>
      </c>
      <c r="E3950" s="62">
        <v>3</v>
      </c>
    </row>
    <row r="3951" spans="1:5" ht="14.4" x14ac:dyDescent="0.3">
      <c r="A3951" s="66">
        <v>19020022</v>
      </c>
      <c r="B3951" s="61" t="s">
        <v>2367</v>
      </c>
      <c r="C3951" s="68"/>
      <c r="D3951" s="63" t="s">
        <v>7921</v>
      </c>
      <c r="E3951" s="62">
        <v>3</v>
      </c>
    </row>
    <row r="3952" spans="1:5" ht="14.4" x14ac:dyDescent="0.3">
      <c r="A3952" s="66">
        <v>19020023</v>
      </c>
      <c r="B3952" s="61" t="s">
        <v>2368</v>
      </c>
      <c r="C3952" s="68"/>
      <c r="D3952" s="63" t="s">
        <v>7921</v>
      </c>
      <c r="E3952" s="62">
        <v>3</v>
      </c>
    </row>
    <row r="3953" spans="1:5" ht="14.4" x14ac:dyDescent="0.3">
      <c r="A3953" s="66">
        <v>19020024</v>
      </c>
      <c r="B3953" s="61" t="s">
        <v>5911</v>
      </c>
      <c r="C3953" s="68"/>
      <c r="D3953" s="63" t="s">
        <v>7921</v>
      </c>
      <c r="E3953" s="62">
        <v>3</v>
      </c>
    </row>
    <row r="3954" spans="1:5" ht="14.4" x14ac:dyDescent="0.3">
      <c r="A3954" s="66">
        <v>19020025</v>
      </c>
      <c r="B3954" s="61" t="s">
        <v>2369</v>
      </c>
      <c r="C3954" s="68"/>
      <c r="D3954" s="63" t="s">
        <v>7921</v>
      </c>
      <c r="E3954" s="62">
        <v>3</v>
      </c>
    </row>
    <row r="3955" spans="1:5" ht="14.4" x14ac:dyDescent="0.3">
      <c r="A3955" s="66">
        <v>19021001</v>
      </c>
      <c r="B3955" s="61" t="s">
        <v>2370</v>
      </c>
      <c r="C3955" s="68"/>
      <c r="D3955" s="63" t="s">
        <v>7921</v>
      </c>
      <c r="E3955" s="62">
        <v>3</v>
      </c>
    </row>
    <row r="3956" spans="1:5" ht="14.4" x14ac:dyDescent="0.3">
      <c r="A3956" s="66">
        <v>19021002</v>
      </c>
      <c r="B3956" s="61" t="s">
        <v>2371</v>
      </c>
      <c r="C3956" s="68"/>
      <c r="D3956" s="63" t="s">
        <v>7921</v>
      </c>
      <c r="E3956" s="62">
        <v>3</v>
      </c>
    </row>
    <row r="3957" spans="1:5" ht="14.4" x14ac:dyDescent="0.3">
      <c r="A3957" s="66">
        <v>19021003</v>
      </c>
      <c r="B3957" s="61" t="s">
        <v>5912</v>
      </c>
      <c r="C3957" s="68"/>
      <c r="D3957" s="63" t="s">
        <v>7921</v>
      </c>
      <c r="E3957" s="62">
        <v>3</v>
      </c>
    </row>
    <row r="3958" spans="1:5" ht="14.4" x14ac:dyDescent="0.3">
      <c r="A3958" s="66">
        <v>19021004</v>
      </c>
      <c r="B3958" s="61" t="s">
        <v>5913</v>
      </c>
      <c r="C3958" s="68"/>
      <c r="D3958" s="63" t="s">
        <v>7921</v>
      </c>
      <c r="E3958" s="62">
        <v>3</v>
      </c>
    </row>
    <row r="3959" spans="1:5" ht="14.4" x14ac:dyDescent="0.3">
      <c r="A3959" s="66">
        <v>19021005</v>
      </c>
      <c r="B3959" s="61" t="s">
        <v>2372</v>
      </c>
      <c r="C3959" s="68"/>
      <c r="D3959" s="63" t="s">
        <v>7921</v>
      </c>
      <c r="E3959" s="62">
        <v>3</v>
      </c>
    </row>
    <row r="3960" spans="1:5" ht="14.4" x14ac:dyDescent="0.3">
      <c r="A3960" s="66">
        <v>19021006</v>
      </c>
      <c r="B3960" s="61" t="s">
        <v>2373</v>
      </c>
      <c r="C3960" s="68"/>
      <c r="D3960" s="63" t="s">
        <v>7921</v>
      </c>
      <c r="E3960" s="62">
        <v>3</v>
      </c>
    </row>
    <row r="3961" spans="1:5" ht="14.4" x14ac:dyDescent="0.3">
      <c r="A3961" s="66">
        <v>19021007</v>
      </c>
      <c r="B3961" s="61" t="s">
        <v>2374</v>
      </c>
      <c r="C3961" s="68"/>
      <c r="D3961" s="63" t="s">
        <v>7921</v>
      </c>
      <c r="E3961" s="62">
        <v>3</v>
      </c>
    </row>
    <row r="3962" spans="1:5" ht="14.4" x14ac:dyDescent="0.3">
      <c r="A3962" s="66">
        <v>19021008</v>
      </c>
      <c r="B3962" s="61" t="s">
        <v>5914</v>
      </c>
      <c r="C3962" s="68"/>
      <c r="D3962" s="63" t="s">
        <v>7921</v>
      </c>
      <c r="E3962" s="62">
        <v>3</v>
      </c>
    </row>
    <row r="3963" spans="1:5" ht="14.4" x14ac:dyDescent="0.3">
      <c r="A3963" s="66">
        <v>19021009</v>
      </c>
      <c r="B3963" s="61" t="s">
        <v>5915</v>
      </c>
      <c r="C3963" s="68"/>
      <c r="D3963" s="63" t="s">
        <v>7921</v>
      </c>
      <c r="E3963" s="62">
        <v>3</v>
      </c>
    </row>
    <row r="3964" spans="1:5" ht="14.4" x14ac:dyDescent="0.3">
      <c r="A3964" s="66">
        <v>19021010</v>
      </c>
      <c r="B3964" s="61" t="s">
        <v>2375</v>
      </c>
      <c r="C3964" s="68"/>
      <c r="D3964" s="63" t="s">
        <v>7921</v>
      </c>
      <c r="E3964" s="62">
        <v>3</v>
      </c>
    </row>
    <row r="3965" spans="1:5" ht="14.4" x14ac:dyDescent="0.3">
      <c r="A3965" s="66">
        <v>19021011</v>
      </c>
      <c r="B3965" s="61" t="s">
        <v>2376</v>
      </c>
      <c r="C3965" s="68"/>
      <c r="D3965" s="63" t="s">
        <v>7921</v>
      </c>
      <c r="E3965" s="62">
        <v>3</v>
      </c>
    </row>
    <row r="3966" spans="1:5" ht="14.4" x14ac:dyDescent="0.3">
      <c r="A3966" s="66">
        <v>19021012</v>
      </c>
      <c r="B3966" s="61" t="s">
        <v>2377</v>
      </c>
      <c r="C3966" s="68"/>
      <c r="D3966" s="63" t="s">
        <v>7921</v>
      </c>
      <c r="E3966" s="62">
        <v>3</v>
      </c>
    </row>
    <row r="3967" spans="1:5" ht="14.4" x14ac:dyDescent="0.3">
      <c r="A3967" s="66">
        <v>19021013</v>
      </c>
      <c r="B3967" s="61" t="s">
        <v>2378</v>
      </c>
      <c r="C3967" s="68"/>
      <c r="D3967" s="63" t="s">
        <v>7921</v>
      </c>
      <c r="E3967" s="62">
        <v>3</v>
      </c>
    </row>
    <row r="3968" spans="1:5" ht="14.4" x14ac:dyDescent="0.3">
      <c r="A3968" s="66">
        <v>19021014</v>
      </c>
      <c r="B3968" s="61" t="s">
        <v>5916</v>
      </c>
      <c r="C3968" s="68"/>
      <c r="D3968" s="63" t="s">
        <v>7921</v>
      </c>
      <c r="E3968" s="62">
        <v>3</v>
      </c>
    </row>
    <row r="3969" spans="1:5" ht="14.4" x14ac:dyDescent="0.3">
      <c r="A3969" s="66">
        <v>19021015</v>
      </c>
      <c r="B3969" s="61" t="s">
        <v>2379</v>
      </c>
      <c r="C3969" s="68"/>
      <c r="D3969" s="63" t="s">
        <v>7921</v>
      </c>
      <c r="E3969" s="62">
        <v>3</v>
      </c>
    </row>
    <row r="3970" spans="1:5" ht="14.4" x14ac:dyDescent="0.3">
      <c r="A3970" s="66">
        <v>19022001</v>
      </c>
      <c r="B3970" s="61" t="s">
        <v>2380</v>
      </c>
      <c r="C3970" s="68"/>
      <c r="D3970" s="63" t="s">
        <v>7921</v>
      </c>
      <c r="E3970" s="62">
        <v>3</v>
      </c>
    </row>
    <row r="3971" spans="1:5" ht="14.4" x14ac:dyDescent="0.3">
      <c r="A3971" s="66">
        <v>19022002</v>
      </c>
      <c r="B3971" s="61" t="s">
        <v>2381</v>
      </c>
      <c r="C3971" s="68"/>
      <c r="D3971" s="63" t="s">
        <v>7921</v>
      </c>
      <c r="E3971" s="62">
        <v>3</v>
      </c>
    </row>
    <row r="3972" spans="1:5" ht="14.4" x14ac:dyDescent="0.3">
      <c r="A3972" s="66">
        <v>19022003</v>
      </c>
      <c r="B3972" s="61" t="s">
        <v>5917</v>
      </c>
      <c r="C3972" s="68"/>
      <c r="D3972" s="63" t="s">
        <v>7921</v>
      </c>
      <c r="E3972" s="62">
        <v>3</v>
      </c>
    </row>
    <row r="3973" spans="1:5" ht="14.4" x14ac:dyDescent="0.3">
      <c r="A3973" s="66">
        <v>19022004</v>
      </c>
      <c r="B3973" s="61" t="s">
        <v>5918</v>
      </c>
      <c r="C3973" s="68"/>
      <c r="D3973" s="63" t="s">
        <v>7921</v>
      </c>
      <c r="E3973" s="62">
        <v>3</v>
      </c>
    </row>
    <row r="3974" spans="1:5" ht="14.4" x14ac:dyDescent="0.3">
      <c r="A3974" s="66">
        <v>19022005</v>
      </c>
      <c r="B3974" s="61" t="s">
        <v>2382</v>
      </c>
      <c r="C3974" s="68"/>
      <c r="D3974" s="63" t="s">
        <v>7921</v>
      </c>
      <c r="E3974" s="62">
        <v>3</v>
      </c>
    </row>
    <row r="3975" spans="1:5" ht="14.4" x14ac:dyDescent="0.3">
      <c r="A3975" s="66">
        <v>19022006</v>
      </c>
      <c r="B3975" s="61" t="s">
        <v>2383</v>
      </c>
      <c r="C3975" s="68"/>
      <c r="D3975" s="63" t="s">
        <v>7921</v>
      </c>
      <c r="E3975" s="62">
        <v>3</v>
      </c>
    </row>
    <row r="3976" spans="1:5" ht="14.4" x14ac:dyDescent="0.3">
      <c r="A3976" s="66">
        <v>19022007</v>
      </c>
      <c r="B3976" s="61" t="s">
        <v>2384</v>
      </c>
      <c r="C3976" s="68"/>
      <c r="D3976" s="63" t="s">
        <v>7921</v>
      </c>
      <c r="E3976" s="62">
        <v>3</v>
      </c>
    </row>
    <row r="3977" spans="1:5" ht="14.4" x14ac:dyDescent="0.3">
      <c r="A3977" s="66">
        <v>19022008</v>
      </c>
      <c r="B3977" s="61" t="s">
        <v>2385</v>
      </c>
      <c r="C3977" s="68"/>
      <c r="D3977" s="63" t="s">
        <v>7921</v>
      </c>
      <c r="E3977" s="62">
        <v>3</v>
      </c>
    </row>
    <row r="3978" spans="1:5" ht="14.4" x14ac:dyDescent="0.3">
      <c r="A3978" s="66">
        <v>19022009</v>
      </c>
      <c r="B3978" s="61" t="s">
        <v>5919</v>
      </c>
      <c r="C3978" s="68"/>
      <c r="D3978" s="63" t="s">
        <v>7921</v>
      </c>
      <c r="E3978" s="62">
        <v>3</v>
      </c>
    </row>
    <row r="3979" spans="1:5" ht="14.4" x14ac:dyDescent="0.3">
      <c r="A3979" s="66">
        <v>19022010</v>
      </c>
      <c r="B3979" s="61" t="s">
        <v>2386</v>
      </c>
      <c r="C3979" s="68"/>
      <c r="D3979" s="63" t="s">
        <v>7921</v>
      </c>
      <c r="E3979" s="62">
        <v>3</v>
      </c>
    </row>
    <row r="3980" spans="1:5" ht="14.4" x14ac:dyDescent="0.3">
      <c r="A3980" s="66">
        <v>19022011</v>
      </c>
      <c r="B3980" s="61" t="s">
        <v>2387</v>
      </c>
      <c r="C3980" s="68"/>
      <c r="D3980" s="63" t="s">
        <v>7921</v>
      </c>
      <c r="E3980" s="62">
        <v>3</v>
      </c>
    </row>
    <row r="3981" spans="1:5" ht="14.4" x14ac:dyDescent="0.3">
      <c r="A3981" s="66">
        <v>19022012</v>
      </c>
      <c r="B3981" s="61" t="s">
        <v>2388</v>
      </c>
      <c r="C3981" s="68"/>
      <c r="D3981" s="63" t="s">
        <v>7921</v>
      </c>
      <c r="E3981" s="62">
        <v>3</v>
      </c>
    </row>
    <row r="3982" spans="1:5" ht="14.4" x14ac:dyDescent="0.3">
      <c r="A3982" s="66">
        <v>19022013</v>
      </c>
      <c r="B3982" s="61" t="s">
        <v>2389</v>
      </c>
      <c r="C3982" s="68"/>
      <c r="D3982" s="63" t="s">
        <v>7921</v>
      </c>
      <c r="E3982" s="62">
        <v>3</v>
      </c>
    </row>
    <row r="3983" spans="1:5" ht="14.4" x14ac:dyDescent="0.3">
      <c r="A3983" s="66">
        <v>19022014</v>
      </c>
      <c r="B3983" s="61" t="s">
        <v>2390</v>
      </c>
      <c r="C3983" s="68"/>
      <c r="D3983" s="63" t="s">
        <v>7921</v>
      </c>
      <c r="E3983" s="62">
        <v>3</v>
      </c>
    </row>
    <row r="3984" spans="1:5" ht="14.4" x14ac:dyDescent="0.3">
      <c r="A3984" s="66">
        <v>19022015</v>
      </c>
      <c r="B3984" s="61" t="s">
        <v>2391</v>
      </c>
      <c r="C3984" s="68"/>
      <c r="D3984" s="63" t="s">
        <v>7921</v>
      </c>
      <c r="E3984" s="62">
        <v>3</v>
      </c>
    </row>
    <row r="3985" spans="1:5" ht="14.4" x14ac:dyDescent="0.3">
      <c r="A3985" s="66">
        <v>19023001</v>
      </c>
      <c r="B3985" s="61" t="s">
        <v>2392</v>
      </c>
      <c r="C3985" s="68"/>
      <c r="D3985" s="63" t="s">
        <v>7921</v>
      </c>
      <c r="E3985" s="62">
        <v>3</v>
      </c>
    </row>
    <row r="3986" spans="1:5" ht="14.4" x14ac:dyDescent="0.3">
      <c r="A3986" s="66">
        <v>19023002</v>
      </c>
      <c r="B3986" s="61" t="s">
        <v>2393</v>
      </c>
      <c r="C3986" s="68"/>
      <c r="D3986" s="63" t="s">
        <v>7921</v>
      </c>
      <c r="E3986" s="62">
        <v>3</v>
      </c>
    </row>
    <row r="3987" spans="1:5" ht="14.4" x14ac:dyDescent="0.3">
      <c r="A3987" s="66">
        <v>19023003</v>
      </c>
      <c r="B3987" s="61" t="s">
        <v>2394</v>
      </c>
      <c r="C3987" s="68"/>
      <c r="D3987" s="63" t="s">
        <v>7921</v>
      </c>
      <c r="E3987" s="62">
        <v>3</v>
      </c>
    </row>
    <row r="3988" spans="1:5" ht="14.4" x14ac:dyDescent="0.3">
      <c r="A3988" s="66">
        <v>19023004</v>
      </c>
      <c r="B3988" s="61" t="s">
        <v>2395</v>
      </c>
      <c r="C3988" s="68"/>
      <c r="D3988" s="63" t="s">
        <v>7921</v>
      </c>
      <c r="E3988" s="62">
        <v>3</v>
      </c>
    </row>
    <row r="3989" spans="1:5" ht="14.4" x14ac:dyDescent="0.3">
      <c r="A3989" s="66">
        <v>19023005</v>
      </c>
      <c r="B3989" s="61" t="s">
        <v>2396</v>
      </c>
      <c r="C3989" s="68"/>
      <c r="D3989" s="63" t="s">
        <v>7921</v>
      </c>
      <c r="E3989" s="62">
        <v>3</v>
      </c>
    </row>
    <row r="3990" spans="1:5" ht="14.4" x14ac:dyDescent="0.3">
      <c r="A3990" s="66">
        <v>19023006</v>
      </c>
      <c r="B3990" s="61" t="s">
        <v>5920</v>
      </c>
      <c r="C3990" s="68"/>
      <c r="D3990" s="63" t="s">
        <v>7921</v>
      </c>
      <c r="E3990" s="62">
        <v>3</v>
      </c>
    </row>
    <row r="3991" spans="1:5" ht="14.4" x14ac:dyDescent="0.3">
      <c r="A3991" s="66">
        <v>19023007</v>
      </c>
      <c r="B3991" s="61" t="s">
        <v>5921</v>
      </c>
      <c r="C3991" s="68"/>
      <c r="D3991" s="63" t="s">
        <v>7921</v>
      </c>
      <c r="E3991" s="62">
        <v>3</v>
      </c>
    </row>
    <row r="3992" spans="1:5" ht="14.4" x14ac:dyDescent="0.3">
      <c r="A3992" s="66">
        <v>19023008</v>
      </c>
      <c r="B3992" s="61" t="s">
        <v>5922</v>
      </c>
      <c r="C3992" s="68"/>
      <c r="D3992" s="63" t="s">
        <v>7921</v>
      </c>
      <c r="E3992" s="62">
        <v>3</v>
      </c>
    </row>
    <row r="3993" spans="1:5" ht="14.4" x14ac:dyDescent="0.3">
      <c r="A3993" s="66">
        <v>19023009</v>
      </c>
      <c r="B3993" s="61" t="s">
        <v>5923</v>
      </c>
      <c r="C3993" s="68"/>
      <c r="D3993" s="63" t="s">
        <v>7921</v>
      </c>
      <c r="E3993" s="62">
        <v>3</v>
      </c>
    </row>
    <row r="3994" spans="1:5" ht="14.4" x14ac:dyDescent="0.3">
      <c r="A3994" s="66">
        <v>19023010</v>
      </c>
      <c r="B3994" s="61" t="s">
        <v>5924</v>
      </c>
      <c r="C3994" s="68"/>
      <c r="D3994" s="63" t="s">
        <v>7921</v>
      </c>
      <c r="E3994" s="62">
        <v>3</v>
      </c>
    </row>
    <row r="3995" spans="1:5" ht="14.4" x14ac:dyDescent="0.3">
      <c r="A3995" s="66">
        <v>19024001</v>
      </c>
      <c r="B3995" s="61" t="s">
        <v>2397</v>
      </c>
      <c r="C3995" s="68"/>
      <c r="D3995" s="63" t="s">
        <v>7921</v>
      </c>
      <c r="E3995" s="62">
        <v>3</v>
      </c>
    </row>
    <row r="3996" spans="1:5" ht="14.4" x14ac:dyDescent="0.3">
      <c r="A3996" s="66">
        <v>19024002</v>
      </c>
      <c r="B3996" s="61" t="s">
        <v>2398</v>
      </c>
      <c r="C3996" s="68"/>
      <c r="D3996" s="63" t="s">
        <v>7921</v>
      </c>
      <c r="E3996" s="62">
        <v>3</v>
      </c>
    </row>
    <row r="3997" spans="1:5" ht="14.4" x14ac:dyDescent="0.3">
      <c r="A3997" s="66">
        <v>19024003</v>
      </c>
      <c r="B3997" s="61" t="s">
        <v>2399</v>
      </c>
      <c r="C3997" s="68"/>
      <c r="D3997" s="63" t="s">
        <v>7921</v>
      </c>
      <c r="E3997" s="62">
        <v>3</v>
      </c>
    </row>
    <row r="3998" spans="1:5" ht="14.4" x14ac:dyDescent="0.3">
      <c r="A3998" s="66">
        <v>19025001</v>
      </c>
      <c r="B3998" s="61" t="s">
        <v>5925</v>
      </c>
      <c r="C3998" s="68"/>
      <c r="D3998" s="63" t="s">
        <v>7921</v>
      </c>
      <c r="E3998" s="62">
        <v>3</v>
      </c>
    </row>
    <row r="3999" spans="1:5" ht="14.4" x14ac:dyDescent="0.3">
      <c r="A3999" s="66">
        <v>19025002</v>
      </c>
      <c r="B3999" s="61" t="s">
        <v>5926</v>
      </c>
      <c r="C3999" s="68"/>
      <c r="D3999" s="63" t="s">
        <v>7921</v>
      </c>
      <c r="E3999" s="62">
        <v>3</v>
      </c>
    </row>
    <row r="4000" spans="1:5" ht="14.4" x14ac:dyDescent="0.3">
      <c r="A4000" s="66">
        <v>19025003</v>
      </c>
      <c r="B4000" s="61" t="s">
        <v>5927</v>
      </c>
      <c r="C4000" s="68"/>
      <c r="D4000" s="63" t="s">
        <v>7921</v>
      </c>
      <c r="E4000" s="62">
        <v>3</v>
      </c>
    </row>
    <row r="4001" spans="1:5" ht="14.4" x14ac:dyDescent="0.3">
      <c r="A4001" s="66">
        <v>19025004</v>
      </c>
      <c r="B4001" s="61" t="s">
        <v>5928</v>
      </c>
      <c r="C4001" s="68"/>
      <c r="D4001" s="63" t="s">
        <v>7921</v>
      </c>
      <c r="E4001" s="62">
        <v>3</v>
      </c>
    </row>
    <row r="4002" spans="1:5" ht="14.4" x14ac:dyDescent="0.3">
      <c r="A4002" s="66">
        <v>19025005</v>
      </c>
      <c r="B4002" s="61" t="s">
        <v>5929</v>
      </c>
      <c r="C4002" s="68"/>
      <c r="D4002" s="63" t="s">
        <v>7921</v>
      </c>
      <c r="E4002" s="62">
        <v>3</v>
      </c>
    </row>
    <row r="4003" spans="1:5" ht="14.4" x14ac:dyDescent="0.3">
      <c r="A4003" s="66">
        <v>19025006</v>
      </c>
      <c r="B4003" s="61" t="s">
        <v>5929</v>
      </c>
      <c r="C4003" s="68"/>
      <c r="D4003" s="63" t="s">
        <v>7921</v>
      </c>
      <c r="E4003" s="62">
        <v>3</v>
      </c>
    </row>
    <row r="4004" spans="1:5" ht="14.4" x14ac:dyDescent="0.3">
      <c r="A4004" s="66">
        <v>19025007</v>
      </c>
      <c r="B4004" s="61" t="s">
        <v>5930</v>
      </c>
      <c r="C4004" s="68"/>
      <c r="D4004" s="63" t="s">
        <v>7921</v>
      </c>
      <c r="E4004" s="62">
        <v>3</v>
      </c>
    </row>
    <row r="4005" spans="1:5" ht="14.4" x14ac:dyDescent="0.3">
      <c r="A4005" s="66">
        <v>19025008</v>
      </c>
      <c r="B4005" s="61" t="s">
        <v>5931</v>
      </c>
      <c r="C4005" s="68"/>
      <c r="D4005" s="63" t="s">
        <v>7921</v>
      </c>
      <c r="E4005" s="62">
        <v>3</v>
      </c>
    </row>
    <row r="4006" spans="1:5" ht="14.4" x14ac:dyDescent="0.3">
      <c r="A4006" s="66">
        <v>19025009</v>
      </c>
      <c r="B4006" s="61" t="s">
        <v>5932</v>
      </c>
      <c r="C4006" s="68"/>
      <c r="D4006" s="63" t="s">
        <v>7921</v>
      </c>
      <c r="E4006" s="62">
        <v>3</v>
      </c>
    </row>
    <row r="4007" spans="1:5" ht="14.4" x14ac:dyDescent="0.3">
      <c r="A4007" s="66">
        <v>19026900</v>
      </c>
      <c r="B4007" s="61" t="s">
        <v>5933</v>
      </c>
      <c r="C4007" s="68"/>
      <c r="D4007" s="63" t="s">
        <v>7921</v>
      </c>
      <c r="E4007" s="62">
        <v>3</v>
      </c>
    </row>
    <row r="4008" spans="1:5" ht="14.4" x14ac:dyDescent="0.3">
      <c r="A4008" s="66">
        <v>19027001</v>
      </c>
      <c r="B4008" s="61" t="s">
        <v>5934</v>
      </c>
      <c r="C4008" s="68"/>
      <c r="D4008" s="63" t="s">
        <v>7921</v>
      </c>
      <c r="E4008" s="62">
        <v>3</v>
      </c>
    </row>
    <row r="4009" spans="1:5" ht="14.4" x14ac:dyDescent="0.3">
      <c r="A4009" s="66">
        <v>19027002</v>
      </c>
      <c r="B4009" s="61" t="s">
        <v>5935</v>
      </c>
      <c r="C4009" s="68"/>
      <c r="D4009" s="63" t="s">
        <v>7921</v>
      </c>
      <c r="E4009" s="62">
        <v>3</v>
      </c>
    </row>
    <row r="4010" spans="1:5" ht="14.4" x14ac:dyDescent="0.3">
      <c r="A4010" s="66">
        <v>19027003</v>
      </c>
      <c r="B4010" s="61" t="s">
        <v>5936</v>
      </c>
      <c r="C4010" s="68"/>
      <c r="D4010" s="63" t="s">
        <v>7921</v>
      </c>
      <c r="E4010" s="62">
        <v>3</v>
      </c>
    </row>
    <row r="4011" spans="1:5" ht="14.4" x14ac:dyDescent="0.3">
      <c r="A4011" s="66">
        <v>19027004</v>
      </c>
      <c r="B4011" s="61" t="s">
        <v>5937</v>
      </c>
      <c r="C4011" s="68"/>
      <c r="D4011" s="63" t="s">
        <v>7921</v>
      </c>
      <c r="E4011" s="62">
        <v>3</v>
      </c>
    </row>
    <row r="4012" spans="1:5" ht="14.4" x14ac:dyDescent="0.3">
      <c r="A4012" s="66">
        <v>19027005</v>
      </c>
      <c r="B4012" s="61" t="s">
        <v>5938</v>
      </c>
      <c r="C4012" s="68"/>
      <c r="D4012" s="63" t="s">
        <v>7921</v>
      </c>
      <c r="E4012" s="62">
        <v>3</v>
      </c>
    </row>
    <row r="4013" spans="1:5" ht="14.4" x14ac:dyDescent="0.3">
      <c r="A4013" s="66">
        <v>19028001</v>
      </c>
      <c r="B4013" s="61" t="s">
        <v>5939</v>
      </c>
      <c r="C4013" s="68"/>
      <c r="D4013" s="63" t="s">
        <v>7921</v>
      </c>
      <c r="E4013" s="62">
        <v>3</v>
      </c>
    </row>
    <row r="4014" spans="1:5" ht="14.4" x14ac:dyDescent="0.3">
      <c r="A4014" s="66">
        <v>19028002</v>
      </c>
      <c r="B4014" s="61" t="s">
        <v>5940</v>
      </c>
      <c r="C4014" s="68"/>
      <c r="D4014" s="63" t="s">
        <v>7921</v>
      </c>
      <c r="E4014" s="62">
        <v>3</v>
      </c>
    </row>
    <row r="4015" spans="1:5" ht="14.4" x14ac:dyDescent="0.3">
      <c r="A4015" s="66">
        <v>19028003</v>
      </c>
      <c r="B4015" s="61" t="s">
        <v>5941</v>
      </c>
      <c r="C4015" s="68"/>
      <c r="D4015" s="63" t="s">
        <v>7921</v>
      </c>
      <c r="E4015" s="62">
        <v>3</v>
      </c>
    </row>
    <row r="4016" spans="1:5" ht="14.4" x14ac:dyDescent="0.3">
      <c r="A4016" s="66">
        <v>19028004</v>
      </c>
      <c r="B4016" s="61" t="s">
        <v>5942</v>
      </c>
      <c r="C4016" s="68"/>
      <c r="D4016" s="63" t="s">
        <v>7921</v>
      </c>
      <c r="E4016" s="62">
        <v>3</v>
      </c>
    </row>
    <row r="4017" spans="1:5" ht="14.4" x14ac:dyDescent="0.3">
      <c r="A4017" s="66">
        <v>19028005</v>
      </c>
      <c r="B4017" s="61" t="s">
        <v>5943</v>
      </c>
      <c r="C4017" s="68"/>
      <c r="D4017" s="63" t="s">
        <v>7921</v>
      </c>
      <c r="E4017" s="62">
        <v>3</v>
      </c>
    </row>
    <row r="4018" spans="1:5" ht="14.4" x14ac:dyDescent="0.3">
      <c r="A4018" s="66">
        <v>19028050</v>
      </c>
      <c r="B4018" s="61" t="s">
        <v>5944</v>
      </c>
      <c r="C4018" s="68"/>
      <c r="D4018" s="63" t="s">
        <v>7921</v>
      </c>
      <c r="E4018" s="62">
        <v>3</v>
      </c>
    </row>
    <row r="4019" spans="1:5" ht="14.4" x14ac:dyDescent="0.3">
      <c r="A4019" s="66">
        <v>19028051</v>
      </c>
      <c r="B4019" s="61" t="s">
        <v>5945</v>
      </c>
      <c r="C4019" s="68"/>
      <c r="D4019" s="63" t="s">
        <v>7921</v>
      </c>
      <c r="E4019" s="62">
        <v>3</v>
      </c>
    </row>
    <row r="4020" spans="1:5" ht="14.4" x14ac:dyDescent="0.3">
      <c r="A4020" s="66">
        <v>19028052</v>
      </c>
      <c r="B4020" s="61" t="s">
        <v>5946</v>
      </c>
      <c r="C4020" s="68"/>
      <c r="D4020" s="63" t="s">
        <v>7921</v>
      </c>
      <c r="E4020" s="62">
        <v>3</v>
      </c>
    </row>
    <row r="4021" spans="1:5" ht="14.4" x14ac:dyDescent="0.3">
      <c r="A4021" s="66">
        <v>19029001</v>
      </c>
      <c r="B4021" s="61" t="s">
        <v>5947</v>
      </c>
      <c r="C4021" s="68"/>
      <c r="D4021" s="63" t="s">
        <v>7921</v>
      </c>
      <c r="E4021" s="62">
        <v>3</v>
      </c>
    </row>
    <row r="4022" spans="1:5" ht="14.4" x14ac:dyDescent="0.3">
      <c r="A4022" s="66">
        <v>19029002</v>
      </c>
      <c r="B4022" s="61" t="s">
        <v>5948</v>
      </c>
      <c r="C4022" s="68"/>
      <c r="D4022" s="63" t="s">
        <v>7921</v>
      </c>
      <c r="E4022" s="62">
        <v>3</v>
      </c>
    </row>
    <row r="4023" spans="1:5" ht="14.4" x14ac:dyDescent="0.3">
      <c r="A4023" s="66">
        <v>19029003</v>
      </c>
      <c r="B4023" s="61" t="s">
        <v>5949</v>
      </c>
      <c r="C4023" s="68"/>
      <c r="D4023" s="63" t="s">
        <v>7921</v>
      </c>
      <c r="E4023" s="62">
        <v>3</v>
      </c>
    </row>
    <row r="4024" spans="1:5" ht="14.4" x14ac:dyDescent="0.3">
      <c r="A4024" s="66">
        <v>19190900</v>
      </c>
      <c r="B4024" s="61" t="s">
        <v>5950</v>
      </c>
      <c r="C4024" s="68"/>
      <c r="D4024" s="63" t="s">
        <v>7921</v>
      </c>
      <c r="E4024" s="62">
        <v>3</v>
      </c>
    </row>
    <row r="4025" spans="1:5" ht="14.4" x14ac:dyDescent="0.3">
      <c r="A4025" s="66">
        <v>19190999</v>
      </c>
      <c r="B4025" s="61" t="s">
        <v>5951</v>
      </c>
      <c r="C4025" s="68"/>
      <c r="D4025" s="63" t="s">
        <v>7921</v>
      </c>
      <c r="E4025" s="62">
        <v>3</v>
      </c>
    </row>
    <row r="4026" spans="1:5" ht="14.4" x14ac:dyDescent="0.3">
      <c r="A4026" s="66">
        <v>20001001</v>
      </c>
      <c r="B4026" s="61" t="s">
        <v>5952</v>
      </c>
      <c r="C4026" s="68"/>
      <c r="D4026" s="63" t="s">
        <v>7921</v>
      </c>
      <c r="E4026" s="62">
        <v>3</v>
      </c>
    </row>
    <row r="4027" spans="1:5" ht="14.4" x14ac:dyDescent="0.3">
      <c r="A4027" s="66">
        <v>20001002</v>
      </c>
      <c r="B4027" s="61" t="s">
        <v>5953</v>
      </c>
      <c r="C4027" s="68"/>
      <c r="D4027" s="63" t="s">
        <v>7921</v>
      </c>
      <c r="E4027" s="62">
        <v>3</v>
      </c>
    </row>
    <row r="4028" spans="1:5" ht="14.4" x14ac:dyDescent="0.3">
      <c r="A4028" s="66">
        <v>20002001</v>
      </c>
      <c r="B4028" s="61" t="s">
        <v>5954</v>
      </c>
      <c r="C4028" s="68"/>
      <c r="D4028" s="63" t="s">
        <v>7921</v>
      </c>
      <c r="E4028" s="62">
        <v>3</v>
      </c>
    </row>
    <row r="4029" spans="1:5" ht="14.4" x14ac:dyDescent="0.3">
      <c r="A4029" s="66">
        <v>20002002</v>
      </c>
      <c r="B4029" s="61" t="s">
        <v>5955</v>
      </c>
      <c r="C4029" s="68"/>
      <c r="D4029" s="63" t="s">
        <v>7921</v>
      </c>
      <c r="E4029" s="62">
        <v>3</v>
      </c>
    </row>
    <row r="4030" spans="1:5" ht="14.4" x14ac:dyDescent="0.3">
      <c r="A4030" s="66">
        <v>20002003</v>
      </c>
      <c r="B4030" s="61" t="s">
        <v>5956</v>
      </c>
      <c r="C4030" s="68"/>
      <c r="D4030" s="63" t="s">
        <v>7921</v>
      </c>
      <c r="E4030" s="62">
        <v>3</v>
      </c>
    </row>
    <row r="4031" spans="1:5" ht="14.4" x14ac:dyDescent="0.3">
      <c r="A4031" s="66">
        <v>20002004</v>
      </c>
      <c r="B4031" s="61" t="s">
        <v>5957</v>
      </c>
      <c r="C4031" s="68"/>
      <c r="D4031" s="63" t="s">
        <v>7921</v>
      </c>
      <c r="E4031" s="62">
        <v>3</v>
      </c>
    </row>
    <row r="4032" spans="1:5" ht="14.4" x14ac:dyDescent="0.3">
      <c r="A4032" s="66">
        <v>20003001</v>
      </c>
      <c r="B4032" s="61" t="s">
        <v>5958</v>
      </c>
      <c r="C4032" s="68"/>
      <c r="D4032" s="63" t="s">
        <v>7921</v>
      </c>
      <c r="E4032" s="62">
        <v>3</v>
      </c>
    </row>
    <row r="4033" spans="1:5" ht="14.4" x14ac:dyDescent="0.3">
      <c r="A4033" s="66">
        <v>20003002</v>
      </c>
      <c r="B4033" s="61" t="s">
        <v>5959</v>
      </c>
      <c r="C4033" s="68"/>
      <c r="D4033" s="63" t="s">
        <v>7921</v>
      </c>
      <c r="E4033" s="62">
        <v>3</v>
      </c>
    </row>
    <row r="4034" spans="1:5" ht="14.4" x14ac:dyDescent="0.3">
      <c r="A4034" s="66">
        <v>20004001</v>
      </c>
      <c r="B4034" s="61" t="s">
        <v>5960</v>
      </c>
      <c r="C4034" s="68"/>
      <c r="D4034" s="63" t="s">
        <v>7921</v>
      </c>
      <c r="E4034" s="62">
        <v>3</v>
      </c>
    </row>
    <row r="4035" spans="1:5" ht="14.4" x14ac:dyDescent="0.3">
      <c r="A4035" s="66">
        <v>20004002</v>
      </c>
      <c r="B4035" s="61" t="s">
        <v>5961</v>
      </c>
      <c r="C4035" s="68"/>
      <c r="D4035" s="63" t="s">
        <v>7921</v>
      </c>
      <c r="E4035" s="62">
        <v>3</v>
      </c>
    </row>
    <row r="4036" spans="1:5" ht="14.4" x14ac:dyDescent="0.3">
      <c r="A4036" s="66">
        <v>20004003</v>
      </c>
      <c r="B4036" s="61" t="s">
        <v>5962</v>
      </c>
      <c r="C4036" s="68"/>
      <c r="D4036" s="63" t="s">
        <v>7921</v>
      </c>
      <c r="E4036" s="62">
        <v>3</v>
      </c>
    </row>
    <row r="4037" spans="1:5" ht="14.4" x14ac:dyDescent="0.3">
      <c r="A4037" s="66">
        <v>20004004</v>
      </c>
      <c r="B4037" s="61" t="s">
        <v>5963</v>
      </c>
      <c r="C4037" s="68"/>
      <c r="D4037" s="63" t="s">
        <v>7921</v>
      </c>
      <c r="E4037" s="62">
        <v>3</v>
      </c>
    </row>
    <row r="4038" spans="1:5" ht="14.4" x14ac:dyDescent="0.3">
      <c r="A4038" s="66">
        <v>20004005</v>
      </c>
      <c r="B4038" s="61" t="s">
        <v>5964</v>
      </c>
      <c r="C4038" s="68"/>
      <c r="D4038" s="63" t="s">
        <v>7921</v>
      </c>
      <c r="E4038" s="62">
        <v>3</v>
      </c>
    </row>
    <row r="4039" spans="1:5" ht="14.4" x14ac:dyDescent="0.3">
      <c r="A4039" s="66">
        <v>20004006</v>
      </c>
      <c r="B4039" s="61" t="s">
        <v>5965</v>
      </c>
      <c r="C4039" s="68"/>
      <c r="D4039" s="63" t="s">
        <v>7921</v>
      </c>
      <c r="E4039" s="62">
        <v>3</v>
      </c>
    </row>
    <row r="4040" spans="1:5" ht="14.4" x14ac:dyDescent="0.3">
      <c r="A4040" s="66">
        <v>20005001</v>
      </c>
      <c r="B4040" s="61" t="s">
        <v>5966</v>
      </c>
      <c r="C4040" s="68"/>
      <c r="D4040" s="63" t="s">
        <v>7921</v>
      </c>
      <c r="E4040" s="62">
        <v>3</v>
      </c>
    </row>
    <row r="4041" spans="1:5" ht="14.4" x14ac:dyDescent="0.3">
      <c r="A4041" s="66">
        <v>20005002</v>
      </c>
      <c r="B4041" s="61" t="s">
        <v>5967</v>
      </c>
      <c r="C4041" s="68"/>
      <c r="D4041" s="63" t="s">
        <v>7921</v>
      </c>
      <c r="E4041" s="62">
        <v>3</v>
      </c>
    </row>
    <row r="4042" spans="1:5" ht="14.4" x14ac:dyDescent="0.3">
      <c r="A4042" s="66">
        <v>20005003</v>
      </c>
      <c r="B4042" s="61" t="s">
        <v>5968</v>
      </c>
      <c r="C4042" s="68"/>
      <c r="D4042" s="63" t="s">
        <v>7921</v>
      </c>
      <c r="E4042" s="62">
        <v>3</v>
      </c>
    </row>
    <row r="4043" spans="1:5" ht="14.4" x14ac:dyDescent="0.3">
      <c r="A4043" s="66">
        <v>20005004</v>
      </c>
      <c r="B4043" s="61" t="s">
        <v>5969</v>
      </c>
      <c r="C4043" s="68"/>
      <c r="D4043" s="63" t="s">
        <v>7921</v>
      </c>
      <c r="E4043" s="62">
        <v>3</v>
      </c>
    </row>
    <row r="4044" spans="1:5" ht="14.4" x14ac:dyDescent="0.3">
      <c r="A4044" s="66">
        <v>20005005</v>
      </c>
      <c r="B4044" s="61" t="s">
        <v>5970</v>
      </c>
      <c r="C4044" s="68"/>
      <c r="D4044" s="63" t="s">
        <v>7921</v>
      </c>
      <c r="E4044" s="62">
        <v>3</v>
      </c>
    </row>
    <row r="4045" spans="1:5" ht="14.4" x14ac:dyDescent="0.3">
      <c r="A4045" s="66">
        <v>20005006</v>
      </c>
      <c r="B4045" s="61" t="s">
        <v>5971</v>
      </c>
      <c r="C4045" s="68"/>
      <c r="D4045" s="63" t="s">
        <v>7921</v>
      </c>
      <c r="E4045" s="62">
        <v>3</v>
      </c>
    </row>
    <row r="4046" spans="1:5" ht="14.4" x14ac:dyDescent="0.3">
      <c r="A4046" s="66">
        <v>20005007</v>
      </c>
      <c r="B4046" s="61" t="s">
        <v>5972</v>
      </c>
      <c r="C4046" s="68"/>
      <c r="D4046" s="63" t="s">
        <v>7921</v>
      </c>
      <c r="E4046" s="62">
        <v>3</v>
      </c>
    </row>
    <row r="4047" spans="1:5" ht="14.4" x14ac:dyDescent="0.3">
      <c r="A4047" s="66">
        <v>20005008</v>
      </c>
      <c r="B4047" s="61" t="s">
        <v>5973</v>
      </c>
      <c r="C4047" s="68"/>
      <c r="D4047" s="63" t="s">
        <v>7921</v>
      </c>
      <c r="E4047" s="62">
        <v>3</v>
      </c>
    </row>
    <row r="4048" spans="1:5" ht="14.4" x14ac:dyDescent="0.3">
      <c r="A4048" s="66">
        <v>20006001</v>
      </c>
      <c r="B4048" s="61" t="s">
        <v>5974</v>
      </c>
      <c r="C4048" s="68"/>
      <c r="D4048" s="63" t="s">
        <v>7921</v>
      </c>
      <c r="E4048" s="62">
        <v>3</v>
      </c>
    </row>
    <row r="4049" spans="1:5" ht="14.4" x14ac:dyDescent="0.3">
      <c r="A4049" s="66">
        <v>20006002</v>
      </c>
      <c r="B4049" s="61" t="s">
        <v>5975</v>
      </c>
      <c r="C4049" s="68"/>
      <c r="D4049" s="63" t="s">
        <v>7921</v>
      </c>
      <c r="E4049" s="62">
        <v>3</v>
      </c>
    </row>
    <row r="4050" spans="1:5" ht="14.4" x14ac:dyDescent="0.3">
      <c r="A4050" s="66">
        <v>20006003</v>
      </c>
      <c r="B4050" s="61" t="s">
        <v>5976</v>
      </c>
      <c r="C4050" s="68"/>
      <c r="D4050" s="63" t="s">
        <v>7921</v>
      </c>
      <c r="E4050" s="62">
        <v>3</v>
      </c>
    </row>
    <row r="4051" spans="1:5" ht="14.4" x14ac:dyDescent="0.3">
      <c r="A4051" s="66">
        <v>20006004</v>
      </c>
      <c r="B4051" s="61" t="s">
        <v>5977</v>
      </c>
      <c r="C4051" s="68"/>
      <c r="D4051" s="63" t="s">
        <v>7921</v>
      </c>
      <c r="E4051" s="62">
        <v>3</v>
      </c>
    </row>
    <row r="4052" spans="1:5" ht="14.4" x14ac:dyDescent="0.3">
      <c r="A4052" s="66">
        <v>20006005</v>
      </c>
      <c r="B4052" s="61" t="s">
        <v>5978</v>
      </c>
      <c r="C4052" s="68"/>
      <c r="D4052" s="63" t="s">
        <v>7921</v>
      </c>
      <c r="E4052" s="62">
        <v>3</v>
      </c>
    </row>
    <row r="4053" spans="1:5" ht="14.4" x14ac:dyDescent="0.3">
      <c r="A4053" s="66">
        <v>20006006</v>
      </c>
      <c r="B4053" s="61" t="s">
        <v>5979</v>
      </c>
      <c r="C4053" s="68"/>
      <c r="D4053" s="63" t="s">
        <v>7921</v>
      </c>
      <c r="E4053" s="62">
        <v>3</v>
      </c>
    </row>
    <row r="4054" spans="1:5" ht="14.4" x14ac:dyDescent="0.3">
      <c r="A4054" s="66">
        <v>20007001</v>
      </c>
      <c r="B4054" s="61" t="s">
        <v>5980</v>
      </c>
      <c r="C4054" s="68"/>
      <c r="D4054" s="63" t="s">
        <v>7921</v>
      </c>
      <c r="E4054" s="62">
        <v>3</v>
      </c>
    </row>
    <row r="4055" spans="1:5" ht="14.4" x14ac:dyDescent="0.3">
      <c r="A4055" s="66">
        <v>20007002</v>
      </c>
      <c r="B4055" s="61" t="s">
        <v>5981</v>
      </c>
      <c r="C4055" s="68"/>
      <c r="D4055" s="63" t="s">
        <v>7921</v>
      </c>
      <c r="E4055" s="62">
        <v>3</v>
      </c>
    </row>
    <row r="4056" spans="1:5" ht="14.4" x14ac:dyDescent="0.3">
      <c r="A4056" s="66">
        <v>20007013</v>
      </c>
      <c r="B4056" s="61" t="s">
        <v>5982</v>
      </c>
      <c r="C4056" s="68"/>
      <c r="D4056" s="63" t="s">
        <v>7921</v>
      </c>
      <c r="E4056" s="62">
        <v>3</v>
      </c>
    </row>
    <row r="4057" spans="1:5" ht="14.4" x14ac:dyDescent="0.3">
      <c r="A4057" s="66">
        <v>20007014</v>
      </c>
      <c r="B4057" s="61" t="s">
        <v>5983</v>
      </c>
      <c r="C4057" s="68"/>
      <c r="D4057" s="63" t="s">
        <v>7921</v>
      </c>
      <c r="E4057" s="62">
        <v>3</v>
      </c>
    </row>
    <row r="4058" spans="1:5" ht="14.4" x14ac:dyDescent="0.3">
      <c r="A4058" s="66">
        <v>20008001</v>
      </c>
      <c r="B4058" s="61" t="s">
        <v>5984</v>
      </c>
      <c r="C4058" s="68"/>
      <c r="D4058" s="63" t="s">
        <v>7921</v>
      </c>
      <c r="E4058" s="62">
        <v>3</v>
      </c>
    </row>
    <row r="4059" spans="1:5" ht="14.4" x14ac:dyDescent="0.3">
      <c r="A4059" s="66">
        <v>20008002</v>
      </c>
      <c r="B4059" s="61" t="s">
        <v>5985</v>
      </c>
      <c r="C4059" s="68"/>
      <c r="D4059" s="63" t="s">
        <v>7921</v>
      </c>
      <c r="E4059" s="62">
        <v>3</v>
      </c>
    </row>
    <row r="4060" spans="1:5" ht="14.4" x14ac:dyDescent="0.3">
      <c r="A4060" s="66">
        <v>20008003</v>
      </c>
      <c r="B4060" s="61" t="s">
        <v>5986</v>
      </c>
      <c r="C4060" s="68"/>
      <c r="D4060" s="63" t="s">
        <v>7921</v>
      </c>
      <c r="E4060" s="62">
        <v>3</v>
      </c>
    </row>
    <row r="4061" spans="1:5" ht="14.4" x14ac:dyDescent="0.3">
      <c r="A4061" s="66">
        <v>20008004</v>
      </c>
      <c r="B4061" s="61" t="s">
        <v>5987</v>
      </c>
      <c r="C4061" s="68"/>
      <c r="D4061" s="63" t="s">
        <v>7921</v>
      </c>
      <c r="E4061" s="62">
        <v>3</v>
      </c>
    </row>
    <row r="4062" spans="1:5" ht="14.4" x14ac:dyDescent="0.3">
      <c r="A4062" s="66">
        <v>20008005</v>
      </c>
      <c r="B4062" s="61" t="s">
        <v>5988</v>
      </c>
      <c r="C4062" s="68"/>
      <c r="D4062" s="63" t="s">
        <v>7921</v>
      </c>
      <c r="E4062" s="62">
        <v>3</v>
      </c>
    </row>
    <row r="4063" spans="1:5" ht="14.4" x14ac:dyDescent="0.3">
      <c r="A4063" s="66">
        <v>20008006</v>
      </c>
      <c r="B4063" s="61" t="s">
        <v>5989</v>
      </c>
      <c r="C4063" s="68"/>
      <c r="D4063" s="63" t="s">
        <v>7921</v>
      </c>
      <c r="E4063" s="62">
        <v>3</v>
      </c>
    </row>
    <row r="4064" spans="1:5" ht="14.4" x14ac:dyDescent="0.3">
      <c r="A4064" s="66">
        <v>20009001</v>
      </c>
      <c r="B4064" s="61" t="s">
        <v>5990</v>
      </c>
      <c r="C4064" s="68"/>
      <c r="D4064" s="63" t="s">
        <v>7921</v>
      </c>
      <c r="E4064" s="62">
        <v>3</v>
      </c>
    </row>
    <row r="4065" spans="1:5" ht="14.4" x14ac:dyDescent="0.3">
      <c r="A4065" s="66">
        <v>20009002</v>
      </c>
      <c r="B4065" s="61" t="s">
        <v>5991</v>
      </c>
      <c r="C4065" s="68"/>
      <c r="D4065" s="63" t="s">
        <v>7921</v>
      </c>
      <c r="E4065" s="62">
        <v>3</v>
      </c>
    </row>
    <row r="4066" spans="1:5" ht="14.4" x14ac:dyDescent="0.3">
      <c r="A4066" s="66">
        <v>20009003</v>
      </c>
      <c r="B4066" s="61" t="s">
        <v>5992</v>
      </c>
      <c r="C4066" s="68"/>
      <c r="D4066" s="63" t="s">
        <v>7921</v>
      </c>
      <c r="E4066" s="62">
        <v>3</v>
      </c>
    </row>
    <row r="4067" spans="1:5" ht="14.4" x14ac:dyDescent="0.3">
      <c r="A4067" s="66">
        <v>20009004</v>
      </c>
      <c r="B4067" s="61" t="s">
        <v>5993</v>
      </c>
      <c r="C4067" s="68"/>
      <c r="D4067" s="63" t="s">
        <v>7921</v>
      </c>
      <c r="E4067" s="62">
        <v>3</v>
      </c>
    </row>
    <row r="4068" spans="1:5" ht="14.4" x14ac:dyDescent="0.3">
      <c r="A4068" s="66">
        <v>20009005</v>
      </c>
      <c r="B4068" s="61" t="s">
        <v>5994</v>
      </c>
      <c r="C4068" s="68"/>
      <c r="D4068" s="63" t="s">
        <v>7921</v>
      </c>
      <c r="E4068" s="62">
        <v>3</v>
      </c>
    </row>
    <row r="4069" spans="1:5" ht="14.4" x14ac:dyDescent="0.3">
      <c r="A4069" s="66">
        <v>20009006</v>
      </c>
      <c r="B4069" s="61" t="s">
        <v>5995</v>
      </c>
      <c r="C4069" s="68"/>
      <c r="D4069" s="63" t="s">
        <v>7921</v>
      </c>
      <c r="E4069" s="62">
        <v>3</v>
      </c>
    </row>
    <row r="4070" spans="1:5" ht="14.4" x14ac:dyDescent="0.3">
      <c r="A4070" s="66">
        <v>20009013</v>
      </c>
      <c r="B4070" s="61" t="s">
        <v>5996</v>
      </c>
      <c r="C4070" s="68"/>
      <c r="D4070" s="63" t="s">
        <v>7921</v>
      </c>
      <c r="E4070" s="62">
        <v>3</v>
      </c>
    </row>
    <row r="4071" spans="1:5" ht="14.4" x14ac:dyDescent="0.3">
      <c r="A4071" s="66">
        <v>20009014</v>
      </c>
      <c r="B4071" s="61" t="s">
        <v>5997</v>
      </c>
      <c r="C4071" s="68"/>
      <c r="D4071" s="63" t="s">
        <v>7921</v>
      </c>
      <c r="E4071" s="62">
        <v>3</v>
      </c>
    </row>
    <row r="4072" spans="1:5" ht="14.4" x14ac:dyDescent="0.3">
      <c r="A4072" s="66">
        <v>20009015</v>
      </c>
      <c r="B4072" s="61" t="s">
        <v>5998</v>
      </c>
      <c r="C4072" s="68"/>
      <c r="D4072" s="63" t="s">
        <v>7921</v>
      </c>
      <c r="E4072" s="62">
        <v>3</v>
      </c>
    </row>
    <row r="4073" spans="1:5" ht="14.4" x14ac:dyDescent="0.3">
      <c r="A4073" s="66">
        <v>20009016</v>
      </c>
      <c r="B4073" s="61" t="s">
        <v>5999</v>
      </c>
      <c r="C4073" s="68"/>
      <c r="D4073" s="63" t="s">
        <v>7921</v>
      </c>
      <c r="E4073" s="62">
        <v>3</v>
      </c>
    </row>
    <row r="4074" spans="1:5" ht="14.4" x14ac:dyDescent="0.3">
      <c r="A4074" s="66">
        <v>20009017</v>
      </c>
      <c r="B4074" s="61" t="s">
        <v>6000</v>
      </c>
      <c r="C4074" s="68"/>
      <c r="D4074" s="63" t="s">
        <v>7921</v>
      </c>
      <c r="E4074" s="62">
        <v>3</v>
      </c>
    </row>
    <row r="4075" spans="1:5" ht="14.4" x14ac:dyDescent="0.3">
      <c r="A4075" s="66">
        <v>20009018</v>
      </c>
      <c r="B4075" s="61" t="s">
        <v>6001</v>
      </c>
      <c r="C4075" s="68"/>
      <c r="D4075" s="63" t="s">
        <v>7921</v>
      </c>
      <c r="E4075" s="62">
        <v>3</v>
      </c>
    </row>
    <row r="4076" spans="1:5" ht="14.4" x14ac:dyDescent="0.3">
      <c r="A4076" s="66">
        <v>20010001</v>
      </c>
      <c r="B4076" s="61" t="s">
        <v>6002</v>
      </c>
      <c r="C4076" s="68"/>
      <c r="D4076" s="63" t="s">
        <v>7921</v>
      </c>
      <c r="E4076" s="62">
        <v>3</v>
      </c>
    </row>
    <row r="4077" spans="1:5" ht="14.4" x14ac:dyDescent="0.3">
      <c r="A4077" s="66">
        <v>20010002</v>
      </c>
      <c r="B4077" s="61" t="s">
        <v>6003</v>
      </c>
      <c r="C4077" s="68"/>
      <c r="D4077" s="63" t="s">
        <v>7921</v>
      </c>
      <c r="E4077" s="62">
        <v>3</v>
      </c>
    </row>
    <row r="4078" spans="1:5" ht="14.4" x14ac:dyDescent="0.3">
      <c r="A4078" s="66">
        <v>20010005</v>
      </c>
      <c r="B4078" s="61" t="s">
        <v>6004</v>
      </c>
      <c r="C4078" s="68"/>
      <c r="D4078" s="63" t="s">
        <v>7921</v>
      </c>
      <c r="E4078" s="62">
        <v>3</v>
      </c>
    </row>
    <row r="4079" spans="1:5" ht="14.4" x14ac:dyDescent="0.3">
      <c r="A4079" s="66">
        <v>20010006</v>
      </c>
      <c r="B4079" s="61" t="s">
        <v>6005</v>
      </c>
      <c r="C4079" s="68"/>
      <c r="D4079" s="63" t="s">
        <v>7921</v>
      </c>
      <c r="E4079" s="62">
        <v>3</v>
      </c>
    </row>
    <row r="4080" spans="1:5" ht="14.4" x14ac:dyDescent="0.3">
      <c r="A4080" s="66">
        <v>20011001</v>
      </c>
      <c r="B4080" s="61" t="s">
        <v>6006</v>
      </c>
      <c r="C4080" s="68"/>
      <c r="D4080" s="63" t="s">
        <v>7921</v>
      </c>
      <c r="E4080" s="62">
        <v>3</v>
      </c>
    </row>
    <row r="4081" spans="1:5" ht="14.4" x14ac:dyDescent="0.3">
      <c r="A4081" s="66">
        <v>20011002</v>
      </c>
      <c r="B4081" s="61" t="s">
        <v>6007</v>
      </c>
      <c r="C4081" s="68"/>
      <c r="D4081" s="63" t="s">
        <v>7921</v>
      </c>
      <c r="E4081" s="62">
        <v>3</v>
      </c>
    </row>
    <row r="4082" spans="1:5" ht="14.4" x14ac:dyDescent="0.3">
      <c r="A4082" s="66">
        <v>20011003</v>
      </c>
      <c r="B4082" s="61" t="s">
        <v>6008</v>
      </c>
      <c r="C4082" s="68"/>
      <c r="D4082" s="63" t="s">
        <v>7921</v>
      </c>
      <c r="E4082" s="62">
        <v>3</v>
      </c>
    </row>
    <row r="4083" spans="1:5" ht="14.4" x14ac:dyDescent="0.3">
      <c r="A4083" s="66">
        <v>20011004</v>
      </c>
      <c r="B4083" s="61" t="s">
        <v>6009</v>
      </c>
      <c r="C4083" s="68"/>
      <c r="D4083" s="63" t="s">
        <v>7921</v>
      </c>
      <c r="E4083" s="62">
        <v>3</v>
      </c>
    </row>
    <row r="4084" spans="1:5" ht="14.4" x14ac:dyDescent="0.3">
      <c r="A4084" s="66">
        <v>20011005</v>
      </c>
      <c r="B4084" s="61" t="s">
        <v>6010</v>
      </c>
      <c r="C4084" s="68"/>
      <c r="D4084" s="63" t="s">
        <v>7921</v>
      </c>
      <c r="E4084" s="62">
        <v>3</v>
      </c>
    </row>
    <row r="4085" spans="1:5" ht="14.4" x14ac:dyDescent="0.3">
      <c r="A4085" s="66">
        <v>20011006</v>
      </c>
      <c r="B4085" s="61" t="s">
        <v>6011</v>
      </c>
      <c r="C4085" s="68"/>
      <c r="D4085" s="63" t="s">
        <v>7921</v>
      </c>
      <c r="E4085" s="62">
        <v>3</v>
      </c>
    </row>
    <row r="4086" spans="1:5" ht="14.4" x14ac:dyDescent="0.3">
      <c r="A4086" s="66">
        <v>20011019</v>
      </c>
      <c r="B4086" s="61" t="s">
        <v>6012</v>
      </c>
      <c r="C4086" s="68"/>
      <c r="D4086" s="63" t="s">
        <v>7921</v>
      </c>
      <c r="E4086" s="62">
        <v>3</v>
      </c>
    </row>
    <row r="4087" spans="1:5" ht="14.4" x14ac:dyDescent="0.3">
      <c r="A4087" s="66">
        <v>20011020</v>
      </c>
      <c r="B4087" s="61" t="s">
        <v>6013</v>
      </c>
      <c r="C4087" s="68"/>
      <c r="D4087" s="63" t="s">
        <v>7921</v>
      </c>
      <c r="E4087" s="62">
        <v>3</v>
      </c>
    </row>
    <row r="4088" spans="1:5" ht="14.4" x14ac:dyDescent="0.3">
      <c r="A4088" s="66">
        <v>20011021</v>
      </c>
      <c r="B4088" s="61" t="s">
        <v>6014</v>
      </c>
      <c r="C4088" s="68"/>
      <c r="D4088" s="63" t="s">
        <v>7921</v>
      </c>
      <c r="E4088" s="62">
        <v>3</v>
      </c>
    </row>
    <row r="4089" spans="1:5" ht="14.4" x14ac:dyDescent="0.3">
      <c r="A4089" s="66">
        <v>20011022</v>
      </c>
      <c r="B4089" s="61" t="s">
        <v>6015</v>
      </c>
      <c r="C4089" s="68"/>
      <c r="D4089" s="63" t="s">
        <v>7921</v>
      </c>
      <c r="E4089" s="62">
        <v>3</v>
      </c>
    </row>
    <row r="4090" spans="1:5" ht="14.4" x14ac:dyDescent="0.3">
      <c r="A4090" s="66">
        <v>20011023</v>
      </c>
      <c r="B4090" s="61" t="s">
        <v>6016</v>
      </c>
      <c r="C4090" s="68"/>
      <c r="D4090" s="63" t="s">
        <v>7921</v>
      </c>
      <c r="E4090" s="62">
        <v>3</v>
      </c>
    </row>
    <row r="4091" spans="1:5" ht="14.4" x14ac:dyDescent="0.3">
      <c r="A4091" s="66">
        <v>20011024</v>
      </c>
      <c r="B4091" s="61" t="s">
        <v>6017</v>
      </c>
      <c r="C4091" s="68"/>
      <c r="D4091" s="63" t="s">
        <v>7921</v>
      </c>
      <c r="E4091" s="62">
        <v>3</v>
      </c>
    </row>
    <row r="4092" spans="1:5" ht="14.4" x14ac:dyDescent="0.3">
      <c r="A4092" s="66">
        <v>20012001</v>
      </c>
      <c r="B4092" s="61" t="s">
        <v>6018</v>
      </c>
      <c r="C4092" s="68"/>
      <c r="D4092" s="63" t="s">
        <v>7921</v>
      </c>
      <c r="E4092" s="62">
        <v>3</v>
      </c>
    </row>
    <row r="4093" spans="1:5" ht="14.4" x14ac:dyDescent="0.3">
      <c r="A4093" s="66">
        <v>20012002</v>
      </c>
      <c r="B4093" s="61" t="s">
        <v>6019</v>
      </c>
      <c r="C4093" s="68"/>
      <c r="D4093" s="63" t="s">
        <v>7921</v>
      </c>
      <c r="E4093" s="62">
        <v>3</v>
      </c>
    </row>
    <row r="4094" spans="1:5" ht="14.4" x14ac:dyDescent="0.3">
      <c r="A4094" s="66">
        <v>20012005</v>
      </c>
      <c r="B4094" s="61" t="s">
        <v>6020</v>
      </c>
      <c r="C4094" s="68"/>
      <c r="D4094" s="63" t="s">
        <v>7921</v>
      </c>
      <c r="E4094" s="62">
        <v>3</v>
      </c>
    </row>
    <row r="4095" spans="1:5" ht="14.4" x14ac:dyDescent="0.3">
      <c r="A4095" s="66">
        <v>20013001</v>
      </c>
      <c r="B4095" s="61" t="s">
        <v>6021</v>
      </c>
      <c r="C4095" s="68"/>
      <c r="D4095" s="63" t="s">
        <v>7921</v>
      </c>
      <c r="E4095" s="62">
        <v>3</v>
      </c>
    </row>
    <row r="4096" spans="1:5" ht="14.4" x14ac:dyDescent="0.3">
      <c r="A4096" s="66">
        <v>20013002</v>
      </c>
      <c r="B4096" s="61" t="s">
        <v>6022</v>
      </c>
      <c r="C4096" s="68"/>
      <c r="D4096" s="63" t="s">
        <v>7921</v>
      </c>
      <c r="E4096" s="62">
        <v>3</v>
      </c>
    </row>
    <row r="4097" spans="1:5" ht="14.4" x14ac:dyDescent="0.3">
      <c r="A4097" s="66">
        <v>20013005</v>
      </c>
      <c r="B4097" s="61" t="s">
        <v>6023</v>
      </c>
      <c r="C4097" s="68"/>
      <c r="D4097" s="63" t="s">
        <v>7921</v>
      </c>
      <c r="E4097" s="62">
        <v>3</v>
      </c>
    </row>
    <row r="4098" spans="1:5" ht="14.4" x14ac:dyDescent="0.3">
      <c r="A4098" s="66">
        <v>20013006</v>
      </c>
      <c r="B4098" s="61" t="s">
        <v>6024</v>
      </c>
      <c r="C4098" s="68"/>
      <c r="D4098" s="63" t="s">
        <v>7921</v>
      </c>
      <c r="E4098" s="62">
        <v>3</v>
      </c>
    </row>
    <row r="4099" spans="1:5" ht="14.4" x14ac:dyDescent="0.3">
      <c r="A4099" s="66">
        <v>20013007</v>
      </c>
      <c r="B4099" s="61" t="s">
        <v>6025</v>
      </c>
      <c r="C4099" s="68"/>
      <c r="D4099" s="63" t="s">
        <v>7921</v>
      </c>
      <c r="E4099" s="62">
        <v>3</v>
      </c>
    </row>
    <row r="4100" spans="1:5" ht="14.4" x14ac:dyDescent="0.3">
      <c r="A4100" s="66">
        <v>20013009</v>
      </c>
      <c r="B4100" s="61" t="s">
        <v>6026</v>
      </c>
      <c r="C4100" s="68"/>
      <c r="D4100" s="63" t="s">
        <v>7921</v>
      </c>
      <c r="E4100" s="62">
        <v>3</v>
      </c>
    </row>
    <row r="4101" spans="1:5" ht="14.4" x14ac:dyDescent="0.3">
      <c r="A4101" s="66">
        <v>20014900</v>
      </c>
      <c r="B4101" s="61" t="s">
        <v>6027</v>
      </c>
      <c r="C4101" s="68"/>
      <c r="D4101" s="63" t="s">
        <v>7921</v>
      </c>
      <c r="E4101" s="62">
        <v>3</v>
      </c>
    </row>
    <row r="4102" spans="1:5" ht="14.4" x14ac:dyDescent="0.3">
      <c r="A4102" s="66">
        <v>20014999</v>
      </c>
      <c r="B4102" s="61" t="s">
        <v>6028</v>
      </c>
      <c r="C4102" s="68"/>
      <c r="D4102" s="63" t="s">
        <v>7921</v>
      </c>
      <c r="E4102" s="62">
        <v>3</v>
      </c>
    </row>
    <row r="4103" spans="1:5" ht="14.4" x14ac:dyDescent="0.3">
      <c r="A4103" s="66">
        <v>20015001</v>
      </c>
      <c r="B4103" s="61" t="s">
        <v>6029</v>
      </c>
      <c r="C4103" s="68"/>
      <c r="D4103" s="63" t="s">
        <v>7921</v>
      </c>
      <c r="E4103" s="62">
        <v>3</v>
      </c>
    </row>
    <row r="4104" spans="1:5" ht="14.4" x14ac:dyDescent="0.3">
      <c r="A4104" s="66">
        <v>20015002</v>
      </c>
      <c r="B4104" s="61" t="s">
        <v>6030</v>
      </c>
      <c r="C4104" s="68"/>
      <c r="D4104" s="63" t="s">
        <v>7921</v>
      </c>
      <c r="E4104" s="62">
        <v>3</v>
      </c>
    </row>
    <row r="4105" spans="1:5" ht="14.4" x14ac:dyDescent="0.3">
      <c r="A4105" s="66">
        <v>20016001</v>
      </c>
      <c r="B4105" s="61" t="s">
        <v>6031</v>
      </c>
      <c r="C4105" s="68"/>
      <c r="D4105" s="63" t="s">
        <v>7921</v>
      </c>
      <c r="E4105" s="62">
        <v>3</v>
      </c>
    </row>
    <row r="4106" spans="1:5" ht="14.4" x14ac:dyDescent="0.3">
      <c r="A4106" s="66">
        <v>20016002</v>
      </c>
      <c r="B4106" s="61" t="s">
        <v>6032</v>
      </c>
      <c r="C4106" s="68"/>
      <c r="D4106" s="63" t="s">
        <v>7921</v>
      </c>
      <c r="E4106" s="62">
        <v>3</v>
      </c>
    </row>
    <row r="4107" spans="1:5" ht="14.4" x14ac:dyDescent="0.3">
      <c r="A4107" s="66">
        <v>20016900</v>
      </c>
      <c r="B4107" s="61" t="s">
        <v>6033</v>
      </c>
      <c r="C4107" s="68"/>
      <c r="D4107" s="63" t="s">
        <v>7921</v>
      </c>
      <c r="E4107" s="62">
        <v>3</v>
      </c>
    </row>
    <row r="4108" spans="1:5" ht="14.4" x14ac:dyDescent="0.3">
      <c r="A4108" s="66">
        <v>20016999</v>
      </c>
      <c r="B4108" s="61" t="s">
        <v>6034</v>
      </c>
      <c r="C4108" s="68"/>
      <c r="D4108" s="63" t="s">
        <v>7921</v>
      </c>
      <c r="E4108" s="62">
        <v>3</v>
      </c>
    </row>
    <row r="4109" spans="1:5" ht="14.4" x14ac:dyDescent="0.3">
      <c r="A4109" s="66">
        <v>20017001</v>
      </c>
      <c r="B4109" s="61" t="s">
        <v>6035</v>
      </c>
      <c r="C4109" s="68"/>
      <c r="D4109" s="63" t="s">
        <v>7921</v>
      </c>
      <c r="E4109" s="62">
        <v>3</v>
      </c>
    </row>
    <row r="4110" spans="1:5" ht="14.4" x14ac:dyDescent="0.3">
      <c r="A4110" s="66">
        <v>20017002</v>
      </c>
      <c r="B4110" s="61" t="s">
        <v>6036</v>
      </c>
      <c r="C4110" s="68"/>
      <c r="D4110" s="63" t="s">
        <v>7921</v>
      </c>
      <c r="E4110" s="62">
        <v>3</v>
      </c>
    </row>
    <row r="4111" spans="1:5" ht="14.4" x14ac:dyDescent="0.3">
      <c r="A4111" s="66">
        <v>20018900</v>
      </c>
      <c r="B4111" s="61" t="s">
        <v>6037</v>
      </c>
      <c r="C4111" s="68"/>
      <c r="D4111" s="63" t="s">
        <v>7921</v>
      </c>
      <c r="E4111" s="62">
        <v>3</v>
      </c>
    </row>
    <row r="4112" spans="1:5" ht="14.4" x14ac:dyDescent="0.3">
      <c r="A4112" s="66">
        <v>20018999</v>
      </c>
      <c r="B4112" s="61" t="s">
        <v>6038</v>
      </c>
      <c r="C4112" s="68"/>
      <c r="D4112" s="63" t="s">
        <v>7921</v>
      </c>
      <c r="E4112" s="62">
        <v>3</v>
      </c>
    </row>
    <row r="4113" spans="1:5" ht="14.4" x14ac:dyDescent="0.3">
      <c r="A4113" s="66">
        <v>20019001</v>
      </c>
      <c r="B4113" s="61" t="s">
        <v>6039</v>
      </c>
      <c r="C4113" s="68"/>
      <c r="D4113" s="63" t="s">
        <v>7921</v>
      </c>
      <c r="E4113" s="62">
        <v>3</v>
      </c>
    </row>
    <row r="4114" spans="1:5" ht="14.4" x14ac:dyDescent="0.3">
      <c r="A4114" s="66">
        <v>20019002</v>
      </c>
      <c r="B4114" s="61" t="s">
        <v>6040</v>
      </c>
      <c r="C4114" s="68"/>
      <c r="D4114" s="63" t="s">
        <v>7921</v>
      </c>
      <c r="E4114" s="62">
        <v>3</v>
      </c>
    </row>
    <row r="4115" spans="1:5" ht="14.4" x14ac:dyDescent="0.3">
      <c r="A4115" s="66">
        <v>20020001</v>
      </c>
      <c r="B4115" s="61" t="s">
        <v>6041</v>
      </c>
      <c r="C4115" s="68"/>
      <c r="D4115" s="63" t="s">
        <v>7921</v>
      </c>
      <c r="E4115" s="62">
        <v>3</v>
      </c>
    </row>
    <row r="4116" spans="1:5" ht="14.4" x14ac:dyDescent="0.3">
      <c r="A4116" s="66">
        <v>20020002</v>
      </c>
      <c r="B4116" s="61" t="s">
        <v>6042</v>
      </c>
      <c r="C4116" s="68"/>
      <c r="D4116" s="63" t="s">
        <v>7921</v>
      </c>
      <c r="E4116" s="62">
        <v>3</v>
      </c>
    </row>
    <row r="4117" spans="1:5" ht="14.4" x14ac:dyDescent="0.3">
      <c r="A4117" s="66">
        <v>20021900</v>
      </c>
      <c r="B4117" s="61" t="s">
        <v>6043</v>
      </c>
      <c r="C4117" s="68"/>
      <c r="D4117" s="63" t="s">
        <v>7921</v>
      </c>
      <c r="E4117" s="62">
        <v>3</v>
      </c>
    </row>
    <row r="4118" spans="1:5" ht="14.4" x14ac:dyDescent="0.3">
      <c r="A4118" s="66">
        <v>20021999</v>
      </c>
      <c r="B4118" s="61" t="s">
        <v>6044</v>
      </c>
      <c r="C4118" s="68"/>
      <c r="D4118" s="63" t="s">
        <v>7921</v>
      </c>
      <c r="E4118" s="62">
        <v>3</v>
      </c>
    </row>
    <row r="4119" spans="1:5" ht="14.4" x14ac:dyDescent="0.3">
      <c r="A4119" s="66">
        <v>20022001</v>
      </c>
      <c r="B4119" s="61" t="s">
        <v>6045</v>
      </c>
      <c r="C4119" s="68"/>
      <c r="D4119" s="63" t="s">
        <v>7921</v>
      </c>
      <c r="E4119" s="62">
        <v>3</v>
      </c>
    </row>
    <row r="4120" spans="1:5" ht="14.4" x14ac:dyDescent="0.3">
      <c r="A4120" s="66">
        <v>20022002</v>
      </c>
      <c r="B4120" s="61" t="s">
        <v>6046</v>
      </c>
      <c r="C4120" s="68"/>
      <c r="D4120" s="63" t="s">
        <v>7921</v>
      </c>
      <c r="E4120" s="62">
        <v>3</v>
      </c>
    </row>
    <row r="4121" spans="1:5" ht="14.4" x14ac:dyDescent="0.3">
      <c r="A4121" s="66">
        <v>20022003</v>
      </c>
      <c r="B4121" s="61" t="s">
        <v>6047</v>
      </c>
      <c r="C4121" s="68"/>
      <c r="D4121" s="63" t="s">
        <v>7921</v>
      </c>
      <c r="E4121" s="62">
        <v>3</v>
      </c>
    </row>
    <row r="4122" spans="1:5" ht="14.4" x14ac:dyDescent="0.3">
      <c r="A4122" s="66">
        <v>20022004</v>
      </c>
      <c r="B4122" s="61" t="s">
        <v>6048</v>
      </c>
      <c r="C4122" s="68"/>
      <c r="D4122" s="63" t="s">
        <v>7921</v>
      </c>
      <c r="E4122" s="62">
        <v>3</v>
      </c>
    </row>
    <row r="4123" spans="1:5" ht="14.4" x14ac:dyDescent="0.3">
      <c r="A4123" s="66">
        <v>20022005</v>
      </c>
      <c r="B4123" s="61" t="s">
        <v>6049</v>
      </c>
      <c r="C4123" s="68"/>
      <c r="D4123" s="63" t="s">
        <v>7921</v>
      </c>
      <c r="E4123" s="62">
        <v>3</v>
      </c>
    </row>
    <row r="4124" spans="1:5" ht="14.4" x14ac:dyDescent="0.3">
      <c r="A4124" s="66">
        <v>20022006</v>
      </c>
      <c r="B4124" s="61" t="s">
        <v>6050</v>
      </c>
      <c r="C4124" s="68"/>
      <c r="D4124" s="63" t="s">
        <v>7921</v>
      </c>
      <c r="E4124" s="62">
        <v>3</v>
      </c>
    </row>
    <row r="4125" spans="1:5" ht="14.4" x14ac:dyDescent="0.3">
      <c r="A4125" s="66">
        <v>20022007</v>
      </c>
      <c r="B4125" s="61" t="s">
        <v>6051</v>
      </c>
      <c r="C4125" s="68"/>
      <c r="D4125" s="63" t="s">
        <v>7921</v>
      </c>
      <c r="E4125" s="62">
        <v>3</v>
      </c>
    </row>
    <row r="4126" spans="1:5" ht="14.4" x14ac:dyDescent="0.3">
      <c r="A4126" s="66">
        <v>20022008</v>
      </c>
      <c r="B4126" s="61" t="s">
        <v>6052</v>
      </c>
      <c r="C4126" s="68"/>
      <c r="D4126" s="63" t="s">
        <v>7921</v>
      </c>
      <c r="E4126" s="62">
        <v>3</v>
      </c>
    </row>
    <row r="4127" spans="1:5" ht="14.4" x14ac:dyDescent="0.3">
      <c r="A4127" s="66">
        <v>20022009</v>
      </c>
      <c r="B4127" s="61" t="s">
        <v>6053</v>
      </c>
      <c r="C4127" s="68"/>
      <c r="D4127" s="63" t="s">
        <v>7921</v>
      </c>
      <c r="E4127" s="62">
        <v>3</v>
      </c>
    </row>
    <row r="4128" spans="1:5" ht="14.4" x14ac:dyDescent="0.3">
      <c r="A4128" s="66">
        <v>20022010</v>
      </c>
      <c r="B4128" s="61" t="s">
        <v>6054</v>
      </c>
      <c r="C4128" s="68"/>
      <c r="D4128" s="63" t="s">
        <v>7921</v>
      </c>
      <c r="E4128" s="62">
        <v>3</v>
      </c>
    </row>
    <row r="4129" spans="1:5" ht="14.4" x14ac:dyDescent="0.3">
      <c r="A4129" s="66">
        <v>20022011</v>
      </c>
      <c r="B4129" s="61" t="s">
        <v>6055</v>
      </c>
      <c r="C4129" s="68"/>
      <c r="D4129" s="63" t="s">
        <v>7921</v>
      </c>
      <c r="E4129" s="62">
        <v>3</v>
      </c>
    </row>
    <row r="4130" spans="1:5" ht="14.4" x14ac:dyDescent="0.3">
      <c r="A4130" s="66">
        <v>20022012</v>
      </c>
      <c r="B4130" s="61" t="s">
        <v>6056</v>
      </c>
      <c r="C4130" s="68"/>
      <c r="D4130" s="63" t="s">
        <v>7921</v>
      </c>
      <c r="E4130" s="62">
        <v>3</v>
      </c>
    </row>
    <row r="4131" spans="1:5" ht="14.4" x14ac:dyDescent="0.3">
      <c r="A4131" s="66">
        <v>20022013</v>
      </c>
      <c r="B4131" s="61" t="s">
        <v>6057</v>
      </c>
      <c r="C4131" s="68"/>
      <c r="D4131" s="63" t="s">
        <v>7921</v>
      </c>
      <c r="E4131" s="62">
        <v>3</v>
      </c>
    </row>
    <row r="4132" spans="1:5" ht="14.4" x14ac:dyDescent="0.3">
      <c r="A4132" s="66">
        <v>20022014</v>
      </c>
      <c r="B4132" s="61" t="s">
        <v>6058</v>
      </c>
      <c r="C4132" s="68"/>
      <c r="D4132" s="63" t="s">
        <v>7921</v>
      </c>
      <c r="E4132" s="62">
        <v>3</v>
      </c>
    </row>
    <row r="4133" spans="1:5" ht="14.4" x14ac:dyDescent="0.3">
      <c r="A4133" s="66">
        <v>20190900</v>
      </c>
      <c r="B4133" s="61" t="s">
        <v>6059</v>
      </c>
      <c r="C4133" s="68"/>
      <c r="D4133" s="63" t="s">
        <v>7921</v>
      </c>
      <c r="E4133" s="62">
        <v>3</v>
      </c>
    </row>
    <row r="4134" spans="1:5" ht="14.4" x14ac:dyDescent="0.3">
      <c r="A4134" s="66">
        <v>20190999</v>
      </c>
      <c r="B4134" s="61" t="s">
        <v>6060</v>
      </c>
      <c r="C4134" s="68"/>
      <c r="D4134" s="63" t="s">
        <v>7921</v>
      </c>
      <c r="E4134" s="62">
        <v>3</v>
      </c>
    </row>
    <row r="4135" spans="1:5" ht="14.4" x14ac:dyDescent="0.3">
      <c r="A4135" s="66">
        <v>21101001</v>
      </c>
      <c r="B4135" s="61" t="s">
        <v>6061</v>
      </c>
      <c r="C4135" s="68"/>
      <c r="D4135" s="63" t="s">
        <v>7921</v>
      </c>
      <c r="E4135" s="62">
        <v>3</v>
      </c>
    </row>
    <row r="4136" spans="1:5" ht="14.4" x14ac:dyDescent="0.3">
      <c r="A4136" s="66">
        <v>21102001</v>
      </c>
      <c r="B4136" s="61" t="s">
        <v>6062</v>
      </c>
      <c r="C4136" s="68"/>
      <c r="D4136" s="63" t="s">
        <v>7921</v>
      </c>
      <c r="E4136" s="62">
        <v>3</v>
      </c>
    </row>
    <row r="4137" spans="1:5" ht="14.4" x14ac:dyDescent="0.3">
      <c r="A4137" s="66">
        <v>21102002</v>
      </c>
      <c r="B4137" s="61" t="s">
        <v>6063</v>
      </c>
      <c r="C4137" s="68"/>
      <c r="D4137" s="63" t="s">
        <v>7921</v>
      </c>
      <c r="E4137" s="62">
        <v>3</v>
      </c>
    </row>
    <row r="4138" spans="1:5" ht="14.4" x14ac:dyDescent="0.3">
      <c r="A4138" s="66">
        <v>21102003</v>
      </c>
      <c r="B4138" s="61" t="s">
        <v>6064</v>
      </c>
      <c r="C4138" s="68"/>
      <c r="D4138" s="63" t="s">
        <v>7921</v>
      </c>
      <c r="E4138" s="62">
        <v>3</v>
      </c>
    </row>
    <row r="4139" spans="1:5" ht="14.4" x14ac:dyDescent="0.3">
      <c r="A4139" s="66">
        <v>21103001</v>
      </c>
      <c r="B4139" s="61" t="s">
        <v>6065</v>
      </c>
      <c r="C4139" s="68"/>
      <c r="D4139" s="63" t="s">
        <v>7921</v>
      </c>
      <c r="E4139" s="62">
        <v>3</v>
      </c>
    </row>
    <row r="4140" spans="1:5" ht="14.4" x14ac:dyDescent="0.3">
      <c r="A4140" s="66">
        <v>21103002</v>
      </c>
      <c r="B4140" s="61" t="s">
        <v>6066</v>
      </c>
      <c r="C4140" s="68"/>
      <c r="D4140" s="63" t="s">
        <v>7921</v>
      </c>
      <c r="E4140" s="62">
        <v>3</v>
      </c>
    </row>
    <row r="4141" spans="1:5" ht="14.4" x14ac:dyDescent="0.3">
      <c r="A4141" s="66">
        <v>21103003</v>
      </c>
      <c r="B4141" s="61" t="s">
        <v>6067</v>
      </c>
      <c r="C4141" s="68"/>
      <c r="D4141" s="63" t="s">
        <v>7921</v>
      </c>
      <c r="E4141" s="62">
        <v>3</v>
      </c>
    </row>
    <row r="4142" spans="1:5" ht="14.4" x14ac:dyDescent="0.3">
      <c r="A4142" s="66">
        <v>21103004</v>
      </c>
      <c r="B4142" s="61" t="s">
        <v>6068</v>
      </c>
      <c r="C4142" s="68"/>
      <c r="D4142" s="63" t="s">
        <v>7921</v>
      </c>
      <c r="E4142" s="62">
        <v>3</v>
      </c>
    </row>
    <row r="4143" spans="1:5" ht="14.4" x14ac:dyDescent="0.3">
      <c r="A4143" s="66">
        <v>21103005</v>
      </c>
      <c r="B4143" s="61" t="s">
        <v>6069</v>
      </c>
      <c r="C4143" s="68"/>
      <c r="D4143" s="63" t="s">
        <v>7921</v>
      </c>
      <c r="E4143" s="62">
        <v>3</v>
      </c>
    </row>
    <row r="4144" spans="1:5" ht="14.4" x14ac:dyDescent="0.3">
      <c r="A4144" s="66">
        <v>21103006</v>
      </c>
      <c r="B4144" s="61" t="s">
        <v>6070</v>
      </c>
      <c r="C4144" s="68"/>
      <c r="D4144" s="63" t="s">
        <v>7921</v>
      </c>
      <c r="E4144" s="62">
        <v>3</v>
      </c>
    </row>
    <row r="4145" spans="1:5" ht="14.4" x14ac:dyDescent="0.3">
      <c r="A4145" s="66">
        <v>21103007</v>
      </c>
      <c r="B4145" s="61" t="s">
        <v>6071</v>
      </c>
      <c r="C4145" s="68"/>
      <c r="D4145" s="63" t="s">
        <v>7921</v>
      </c>
      <c r="E4145" s="62">
        <v>3</v>
      </c>
    </row>
    <row r="4146" spans="1:5" ht="14.4" x14ac:dyDescent="0.3">
      <c r="A4146" s="66">
        <v>21103008</v>
      </c>
      <c r="B4146" s="61" t="s">
        <v>6072</v>
      </c>
      <c r="C4146" s="68"/>
      <c r="D4146" s="63" t="s">
        <v>7921</v>
      </c>
      <c r="E4146" s="62">
        <v>3</v>
      </c>
    </row>
    <row r="4147" spans="1:5" ht="14.4" x14ac:dyDescent="0.3">
      <c r="A4147" s="66">
        <v>21104001</v>
      </c>
      <c r="B4147" s="61" t="s">
        <v>6073</v>
      </c>
      <c r="C4147" s="68"/>
      <c r="D4147" s="63" t="s">
        <v>7921</v>
      </c>
      <c r="E4147" s="62">
        <v>3</v>
      </c>
    </row>
    <row r="4148" spans="1:5" ht="14.4" x14ac:dyDescent="0.3">
      <c r="A4148" s="66">
        <v>21104002</v>
      </c>
      <c r="B4148" s="61" t="s">
        <v>6074</v>
      </c>
      <c r="C4148" s="68"/>
      <c r="D4148" s="63" t="s">
        <v>7921</v>
      </c>
      <c r="E4148" s="62">
        <v>3</v>
      </c>
    </row>
    <row r="4149" spans="1:5" ht="14.4" x14ac:dyDescent="0.3">
      <c r="A4149" s="66">
        <v>21104003</v>
      </c>
      <c r="B4149" s="61" t="s">
        <v>6075</v>
      </c>
      <c r="C4149" s="68"/>
      <c r="D4149" s="63" t="s">
        <v>7921</v>
      </c>
      <c r="E4149" s="62">
        <v>3</v>
      </c>
    </row>
    <row r="4150" spans="1:5" ht="14.4" x14ac:dyDescent="0.3">
      <c r="A4150" s="66">
        <v>21104004</v>
      </c>
      <c r="B4150" s="61" t="s">
        <v>6076</v>
      </c>
      <c r="C4150" s="68"/>
      <c r="D4150" s="63" t="s">
        <v>7921</v>
      </c>
      <c r="E4150" s="62">
        <v>3</v>
      </c>
    </row>
    <row r="4151" spans="1:5" ht="14.4" x14ac:dyDescent="0.3">
      <c r="A4151" s="66">
        <v>21105001</v>
      </c>
      <c r="B4151" s="61" t="s">
        <v>6077</v>
      </c>
      <c r="C4151" s="68"/>
      <c r="D4151" s="63" t="s">
        <v>7921</v>
      </c>
      <c r="E4151" s="62">
        <v>3</v>
      </c>
    </row>
    <row r="4152" spans="1:5" ht="14.4" x14ac:dyDescent="0.3">
      <c r="A4152" s="66">
        <v>21105002</v>
      </c>
      <c r="B4152" s="61" t="s">
        <v>6078</v>
      </c>
      <c r="C4152" s="68"/>
      <c r="D4152" s="63" t="s">
        <v>7921</v>
      </c>
      <c r="E4152" s="62">
        <v>3</v>
      </c>
    </row>
    <row r="4153" spans="1:5" ht="14.4" x14ac:dyDescent="0.3">
      <c r="A4153" s="66">
        <v>21105003</v>
      </c>
      <c r="B4153" s="61" t="s">
        <v>6079</v>
      </c>
      <c r="C4153" s="68"/>
      <c r="D4153" s="63" t="s">
        <v>7921</v>
      </c>
      <c r="E4153" s="62">
        <v>3</v>
      </c>
    </row>
    <row r="4154" spans="1:5" ht="14.4" x14ac:dyDescent="0.3">
      <c r="A4154" s="66">
        <v>21105004</v>
      </c>
      <c r="B4154" s="61" t="s">
        <v>6080</v>
      </c>
      <c r="C4154" s="68"/>
      <c r="D4154" s="63" t="s">
        <v>7921</v>
      </c>
      <c r="E4154" s="62">
        <v>3</v>
      </c>
    </row>
    <row r="4155" spans="1:5" ht="14.4" x14ac:dyDescent="0.3">
      <c r="A4155" s="66">
        <v>21105005</v>
      </c>
      <c r="B4155" s="61" t="s">
        <v>6081</v>
      </c>
      <c r="C4155" s="68"/>
      <c r="D4155" s="63" t="s">
        <v>7921</v>
      </c>
      <c r="E4155" s="62">
        <v>3</v>
      </c>
    </row>
    <row r="4156" spans="1:5" ht="14.4" x14ac:dyDescent="0.3">
      <c r="A4156" s="66">
        <v>21105006</v>
      </c>
      <c r="B4156" s="61" t="s">
        <v>6082</v>
      </c>
      <c r="C4156" s="68"/>
      <c r="D4156" s="63" t="s">
        <v>7921</v>
      </c>
      <c r="E4156" s="62">
        <v>3</v>
      </c>
    </row>
    <row r="4157" spans="1:5" ht="14.4" x14ac:dyDescent="0.3">
      <c r="A4157" s="66">
        <v>21105007</v>
      </c>
      <c r="B4157" s="61" t="s">
        <v>6083</v>
      </c>
      <c r="C4157" s="68"/>
      <c r="D4157" s="63" t="s">
        <v>7921</v>
      </c>
      <c r="E4157" s="62">
        <v>3</v>
      </c>
    </row>
    <row r="4158" spans="1:5" ht="14.4" x14ac:dyDescent="0.3">
      <c r="A4158" s="66">
        <v>21105008</v>
      </c>
      <c r="B4158" s="61" t="s">
        <v>6084</v>
      </c>
      <c r="C4158" s="68"/>
      <c r="D4158" s="63" t="s">
        <v>7921</v>
      </c>
      <c r="E4158" s="62">
        <v>3</v>
      </c>
    </row>
    <row r="4159" spans="1:5" ht="14.4" x14ac:dyDescent="0.3">
      <c r="A4159" s="66">
        <v>21105009</v>
      </c>
      <c r="B4159" s="61" t="s">
        <v>6085</v>
      </c>
      <c r="C4159" s="68"/>
      <c r="D4159" s="63" t="s">
        <v>7921</v>
      </c>
      <c r="E4159" s="62">
        <v>3</v>
      </c>
    </row>
    <row r="4160" spans="1:5" ht="14.4" x14ac:dyDescent="0.3">
      <c r="A4160" s="66">
        <v>21105010</v>
      </c>
      <c r="B4160" s="61" t="s">
        <v>6086</v>
      </c>
      <c r="C4160" s="68"/>
      <c r="D4160" s="63" t="s">
        <v>7921</v>
      </c>
      <c r="E4160" s="62">
        <v>3</v>
      </c>
    </row>
    <row r="4161" spans="1:5" ht="14.4" x14ac:dyDescent="0.3">
      <c r="A4161" s="66">
        <v>21105011</v>
      </c>
      <c r="B4161" s="61" t="s">
        <v>6087</v>
      </c>
      <c r="C4161" s="68"/>
      <c r="D4161" s="63" t="s">
        <v>7921</v>
      </c>
      <c r="E4161" s="62">
        <v>3</v>
      </c>
    </row>
    <row r="4162" spans="1:5" ht="14.4" x14ac:dyDescent="0.3">
      <c r="A4162" s="66">
        <v>21105012</v>
      </c>
      <c r="B4162" s="61" t="s">
        <v>6088</v>
      </c>
      <c r="C4162" s="68"/>
      <c r="D4162" s="63" t="s">
        <v>7921</v>
      </c>
      <c r="E4162" s="62">
        <v>3</v>
      </c>
    </row>
    <row r="4163" spans="1:5" ht="14.4" x14ac:dyDescent="0.3">
      <c r="A4163" s="66">
        <v>21105013</v>
      </c>
      <c r="B4163" s="61" t="s">
        <v>6089</v>
      </c>
      <c r="C4163" s="68"/>
      <c r="D4163" s="63" t="s">
        <v>7921</v>
      </c>
      <c r="E4163" s="62">
        <v>3</v>
      </c>
    </row>
    <row r="4164" spans="1:5" ht="14.4" x14ac:dyDescent="0.3">
      <c r="A4164" s="66">
        <v>21105014</v>
      </c>
      <c r="B4164" s="61" t="s">
        <v>6090</v>
      </c>
      <c r="C4164" s="68"/>
      <c r="D4164" s="63" t="s">
        <v>7921</v>
      </c>
      <c r="E4164" s="62">
        <v>3</v>
      </c>
    </row>
    <row r="4165" spans="1:5" ht="14.4" x14ac:dyDescent="0.3">
      <c r="A4165" s="66">
        <v>21105015</v>
      </c>
      <c r="B4165" s="61" t="s">
        <v>6091</v>
      </c>
      <c r="C4165" s="68"/>
      <c r="D4165" s="63" t="s">
        <v>7921</v>
      </c>
      <c r="E4165" s="62">
        <v>3</v>
      </c>
    </row>
    <row r="4166" spans="1:5" ht="14.4" x14ac:dyDescent="0.3">
      <c r="A4166" s="66">
        <v>21105016</v>
      </c>
      <c r="B4166" s="61" t="s">
        <v>6092</v>
      </c>
      <c r="C4166" s="68"/>
      <c r="D4166" s="63" t="s">
        <v>7921</v>
      </c>
      <c r="E4166" s="62">
        <v>3</v>
      </c>
    </row>
    <row r="4167" spans="1:5" ht="14.4" x14ac:dyDescent="0.3">
      <c r="A4167" s="66">
        <v>21105017</v>
      </c>
      <c r="B4167" s="61" t="s">
        <v>6093</v>
      </c>
      <c r="C4167" s="68"/>
      <c r="D4167" s="63" t="s">
        <v>7921</v>
      </c>
      <c r="E4167" s="62">
        <v>3</v>
      </c>
    </row>
    <row r="4168" spans="1:5" ht="14.4" x14ac:dyDescent="0.3">
      <c r="A4168" s="66">
        <v>21105018</v>
      </c>
      <c r="B4168" s="61" t="s">
        <v>6094</v>
      </c>
      <c r="C4168" s="68"/>
      <c r="D4168" s="63" t="s">
        <v>7921</v>
      </c>
      <c r="E4168" s="62">
        <v>3</v>
      </c>
    </row>
    <row r="4169" spans="1:5" ht="14.4" x14ac:dyDescent="0.3">
      <c r="A4169" s="66">
        <v>21105019</v>
      </c>
      <c r="B4169" s="61" t="s">
        <v>6095</v>
      </c>
      <c r="C4169" s="68"/>
      <c r="D4169" s="63" t="s">
        <v>7921</v>
      </c>
      <c r="E4169" s="62">
        <v>3</v>
      </c>
    </row>
    <row r="4170" spans="1:5" ht="14.4" x14ac:dyDescent="0.3">
      <c r="A4170" s="66">
        <v>21105020</v>
      </c>
      <c r="B4170" s="61" t="s">
        <v>6096</v>
      </c>
      <c r="C4170" s="68"/>
      <c r="D4170" s="63" t="s">
        <v>7921</v>
      </c>
      <c r="E4170" s="62">
        <v>3</v>
      </c>
    </row>
    <row r="4171" spans="1:5" ht="14.4" x14ac:dyDescent="0.3">
      <c r="A4171" s="66">
        <v>21105021</v>
      </c>
      <c r="B4171" s="61" t="s">
        <v>6097</v>
      </c>
      <c r="C4171" s="68"/>
      <c r="D4171" s="63" t="s">
        <v>7921</v>
      </c>
      <c r="E4171" s="62">
        <v>3</v>
      </c>
    </row>
    <row r="4172" spans="1:5" ht="14.4" x14ac:dyDescent="0.3">
      <c r="A4172" s="66">
        <v>21105022</v>
      </c>
      <c r="B4172" s="61" t="s">
        <v>6098</v>
      </c>
      <c r="C4172" s="68"/>
      <c r="D4172" s="63" t="s">
        <v>7921</v>
      </c>
      <c r="E4172" s="62">
        <v>3</v>
      </c>
    </row>
    <row r="4173" spans="1:5" ht="14.4" x14ac:dyDescent="0.3">
      <c r="A4173" s="66">
        <v>21105023</v>
      </c>
      <c r="B4173" s="61" t="s">
        <v>6099</v>
      </c>
      <c r="C4173" s="68"/>
      <c r="D4173" s="63" t="s">
        <v>7921</v>
      </c>
      <c r="E4173" s="62">
        <v>3</v>
      </c>
    </row>
    <row r="4174" spans="1:5" ht="14.4" x14ac:dyDescent="0.3">
      <c r="A4174" s="66">
        <v>21105024</v>
      </c>
      <c r="B4174" s="61" t="s">
        <v>6100</v>
      </c>
      <c r="C4174" s="68"/>
      <c r="D4174" s="63" t="s">
        <v>7921</v>
      </c>
      <c r="E4174" s="62">
        <v>3</v>
      </c>
    </row>
    <row r="4175" spans="1:5" ht="14.4" x14ac:dyDescent="0.3">
      <c r="A4175" s="66">
        <v>21105025</v>
      </c>
      <c r="B4175" s="61" t="s">
        <v>6101</v>
      </c>
      <c r="C4175" s="68"/>
      <c r="D4175" s="63" t="s">
        <v>7921</v>
      </c>
      <c r="E4175" s="62">
        <v>3</v>
      </c>
    </row>
    <row r="4176" spans="1:5" ht="14.4" x14ac:dyDescent="0.3">
      <c r="A4176" s="66">
        <v>21105026</v>
      </c>
      <c r="B4176" s="61" t="s">
        <v>6102</v>
      </c>
      <c r="C4176" s="68"/>
      <c r="D4176" s="63" t="s">
        <v>7921</v>
      </c>
      <c r="E4176" s="62">
        <v>3</v>
      </c>
    </row>
    <row r="4177" spans="1:5" ht="14.4" x14ac:dyDescent="0.3">
      <c r="A4177" s="66">
        <v>21105027</v>
      </c>
      <c r="B4177" s="61" t="s">
        <v>6103</v>
      </c>
      <c r="C4177" s="68"/>
      <c r="D4177" s="63" t="s">
        <v>7921</v>
      </c>
      <c r="E4177" s="62">
        <v>3</v>
      </c>
    </row>
    <row r="4178" spans="1:5" ht="14.4" x14ac:dyDescent="0.3">
      <c r="A4178" s="66">
        <v>21106001</v>
      </c>
      <c r="B4178" s="61" t="s">
        <v>6104</v>
      </c>
      <c r="C4178" s="68"/>
      <c r="D4178" s="63" t="s">
        <v>7921</v>
      </c>
      <c r="E4178" s="62">
        <v>3</v>
      </c>
    </row>
    <row r="4179" spans="1:5" ht="14.4" x14ac:dyDescent="0.3">
      <c r="A4179" s="66">
        <v>21106002</v>
      </c>
      <c r="B4179" s="61" t="s">
        <v>6105</v>
      </c>
      <c r="C4179" s="68"/>
      <c r="D4179" s="63" t="s">
        <v>7921</v>
      </c>
      <c r="E4179" s="62">
        <v>3</v>
      </c>
    </row>
    <row r="4180" spans="1:5" ht="14.4" x14ac:dyDescent="0.3">
      <c r="A4180" s="66">
        <v>21106003</v>
      </c>
      <c r="B4180" s="61" t="s">
        <v>6106</v>
      </c>
      <c r="C4180" s="68"/>
      <c r="D4180" s="63" t="s">
        <v>7921</v>
      </c>
      <c r="E4180" s="62">
        <v>3</v>
      </c>
    </row>
    <row r="4181" spans="1:5" ht="14.4" x14ac:dyDescent="0.3">
      <c r="A4181" s="66">
        <v>21106004</v>
      </c>
      <c r="B4181" s="61" t="s">
        <v>6107</v>
      </c>
      <c r="C4181" s="68"/>
      <c r="D4181" s="63" t="s">
        <v>7921</v>
      </c>
      <c r="E4181" s="62">
        <v>3</v>
      </c>
    </row>
    <row r="4182" spans="1:5" ht="14.4" x14ac:dyDescent="0.3">
      <c r="A4182" s="66">
        <v>21106005</v>
      </c>
      <c r="B4182" s="61" t="s">
        <v>6108</v>
      </c>
      <c r="C4182" s="68"/>
      <c r="D4182" s="63" t="s">
        <v>7921</v>
      </c>
      <c r="E4182" s="62">
        <v>3</v>
      </c>
    </row>
    <row r="4183" spans="1:5" ht="14.4" x14ac:dyDescent="0.3">
      <c r="A4183" s="66">
        <v>21106006</v>
      </c>
      <c r="B4183" s="61" t="s">
        <v>6109</v>
      </c>
      <c r="C4183" s="68"/>
      <c r="D4183" s="63" t="s">
        <v>7921</v>
      </c>
      <c r="E4183" s="62">
        <v>3</v>
      </c>
    </row>
    <row r="4184" spans="1:5" ht="14.4" x14ac:dyDescent="0.3">
      <c r="A4184" s="66">
        <v>21106007</v>
      </c>
      <c r="B4184" s="61" t="s">
        <v>6110</v>
      </c>
      <c r="C4184" s="68"/>
      <c r="D4184" s="63" t="s">
        <v>7921</v>
      </c>
      <c r="E4184" s="62">
        <v>3</v>
      </c>
    </row>
    <row r="4185" spans="1:5" ht="14.4" x14ac:dyDescent="0.3">
      <c r="A4185" s="66">
        <v>21106008</v>
      </c>
      <c r="B4185" s="61" t="s">
        <v>6111</v>
      </c>
      <c r="C4185" s="68"/>
      <c r="D4185" s="63" t="s">
        <v>7921</v>
      </c>
      <c r="E4185" s="62">
        <v>3</v>
      </c>
    </row>
    <row r="4186" spans="1:5" ht="14.4" x14ac:dyDescent="0.3">
      <c r="A4186" s="66">
        <v>21106009</v>
      </c>
      <c r="B4186" s="61" t="s">
        <v>6112</v>
      </c>
      <c r="C4186" s="68"/>
      <c r="D4186" s="63" t="s">
        <v>7921</v>
      </c>
      <c r="E4186" s="62">
        <v>3</v>
      </c>
    </row>
    <row r="4187" spans="1:5" ht="14.4" x14ac:dyDescent="0.3">
      <c r="A4187" s="66">
        <v>21106010</v>
      </c>
      <c r="B4187" s="61" t="s">
        <v>6113</v>
      </c>
      <c r="C4187" s="68"/>
      <c r="D4187" s="63" t="s">
        <v>7921</v>
      </c>
      <c r="E4187" s="62">
        <v>3</v>
      </c>
    </row>
    <row r="4188" spans="1:5" ht="14.4" x14ac:dyDescent="0.3">
      <c r="A4188" s="66">
        <v>21106011</v>
      </c>
      <c r="B4188" s="61" t="s">
        <v>6114</v>
      </c>
      <c r="C4188" s="68"/>
      <c r="D4188" s="63" t="s">
        <v>7921</v>
      </c>
      <c r="E4188" s="62">
        <v>3</v>
      </c>
    </row>
    <row r="4189" spans="1:5" ht="14.4" x14ac:dyDescent="0.3">
      <c r="A4189" s="66">
        <v>21106012</v>
      </c>
      <c r="B4189" s="61" t="s">
        <v>6115</v>
      </c>
      <c r="C4189" s="68"/>
      <c r="D4189" s="63" t="s">
        <v>7921</v>
      </c>
      <c r="E4189" s="62">
        <v>3</v>
      </c>
    </row>
    <row r="4190" spans="1:5" ht="14.4" x14ac:dyDescent="0.3">
      <c r="A4190" s="66">
        <v>21106013</v>
      </c>
      <c r="B4190" s="61" t="s">
        <v>6116</v>
      </c>
      <c r="C4190" s="68"/>
      <c r="D4190" s="63" t="s">
        <v>7921</v>
      </c>
      <c r="E4190" s="62">
        <v>3</v>
      </c>
    </row>
    <row r="4191" spans="1:5" ht="14.4" x14ac:dyDescent="0.3">
      <c r="A4191" s="66">
        <v>21106014</v>
      </c>
      <c r="B4191" s="61" t="s">
        <v>6117</v>
      </c>
      <c r="C4191" s="68"/>
      <c r="D4191" s="63" t="s">
        <v>7921</v>
      </c>
      <c r="E4191" s="62">
        <v>3</v>
      </c>
    </row>
    <row r="4192" spans="1:5" ht="14.4" x14ac:dyDescent="0.3">
      <c r="A4192" s="66">
        <v>21106015</v>
      </c>
      <c r="B4192" s="61" t="s">
        <v>6118</v>
      </c>
      <c r="C4192" s="68"/>
      <c r="D4192" s="63" t="s">
        <v>7921</v>
      </c>
      <c r="E4192" s="62">
        <v>3</v>
      </c>
    </row>
    <row r="4193" spans="1:5" ht="14.4" x14ac:dyDescent="0.3">
      <c r="A4193" s="66">
        <v>21106016</v>
      </c>
      <c r="B4193" s="61" t="s">
        <v>6119</v>
      </c>
      <c r="C4193" s="68"/>
      <c r="D4193" s="63" t="s">
        <v>7921</v>
      </c>
      <c r="E4193" s="62">
        <v>3</v>
      </c>
    </row>
    <row r="4194" spans="1:5" ht="14.4" x14ac:dyDescent="0.3">
      <c r="A4194" s="66">
        <v>21106017</v>
      </c>
      <c r="B4194" s="61" t="s">
        <v>6120</v>
      </c>
      <c r="C4194" s="68"/>
      <c r="D4194" s="63" t="s">
        <v>7921</v>
      </c>
      <c r="E4194" s="62">
        <v>3</v>
      </c>
    </row>
    <row r="4195" spans="1:5" ht="14.4" x14ac:dyDescent="0.3">
      <c r="A4195" s="66">
        <v>21106018</v>
      </c>
      <c r="B4195" s="61" t="s">
        <v>6121</v>
      </c>
      <c r="C4195" s="68"/>
      <c r="D4195" s="63" t="s">
        <v>7921</v>
      </c>
      <c r="E4195" s="62">
        <v>3</v>
      </c>
    </row>
    <row r="4196" spans="1:5" ht="14.4" x14ac:dyDescent="0.3">
      <c r="A4196" s="66">
        <v>21106019</v>
      </c>
      <c r="B4196" s="61" t="s">
        <v>6122</v>
      </c>
      <c r="C4196" s="68"/>
      <c r="D4196" s="63" t="s">
        <v>7921</v>
      </c>
      <c r="E4196" s="62">
        <v>3</v>
      </c>
    </row>
    <row r="4197" spans="1:5" ht="14.4" x14ac:dyDescent="0.3">
      <c r="A4197" s="66">
        <v>21106020</v>
      </c>
      <c r="B4197" s="61" t="s">
        <v>6123</v>
      </c>
      <c r="C4197" s="68"/>
      <c r="D4197" s="63" t="s">
        <v>7921</v>
      </c>
      <c r="E4197" s="62">
        <v>3</v>
      </c>
    </row>
    <row r="4198" spans="1:5" ht="14.4" x14ac:dyDescent="0.3">
      <c r="A4198" s="66">
        <v>21106021</v>
      </c>
      <c r="B4198" s="61" t="s">
        <v>6124</v>
      </c>
      <c r="C4198" s="68"/>
      <c r="D4198" s="63" t="s">
        <v>7921</v>
      </c>
      <c r="E4198" s="62">
        <v>3</v>
      </c>
    </row>
    <row r="4199" spans="1:5" ht="14.4" x14ac:dyDescent="0.3">
      <c r="A4199" s="66">
        <v>21107001</v>
      </c>
      <c r="B4199" s="61" t="s">
        <v>6125</v>
      </c>
      <c r="C4199" s="68"/>
      <c r="D4199" s="63" t="s">
        <v>7921</v>
      </c>
      <c r="E4199" s="62">
        <v>3</v>
      </c>
    </row>
    <row r="4200" spans="1:5" ht="14.4" x14ac:dyDescent="0.3">
      <c r="A4200" s="66">
        <v>21107002</v>
      </c>
      <c r="B4200" s="61" t="s">
        <v>6126</v>
      </c>
      <c r="C4200" s="68"/>
      <c r="D4200" s="63" t="s">
        <v>7921</v>
      </c>
      <c r="E4200" s="62">
        <v>3</v>
      </c>
    </row>
    <row r="4201" spans="1:5" ht="14.4" x14ac:dyDescent="0.3">
      <c r="A4201" s="66">
        <v>21107003</v>
      </c>
      <c r="B4201" s="61" t="s">
        <v>6127</v>
      </c>
      <c r="C4201" s="68"/>
      <c r="D4201" s="63" t="s">
        <v>7921</v>
      </c>
      <c r="E4201" s="62">
        <v>3</v>
      </c>
    </row>
    <row r="4202" spans="1:5" ht="14.4" x14ac:dyDescent="0.3">
      <c r="A4202" s="66">
        <v>21107004</v>
      </c>
      <c r="B4202" s="61" t="s">
        <v>6128</v>
      </c>
      <c r="C4202" s="68"/>
      <c r="D4202" s="63" t="s">
        <v>7921</v>
      </c>
      <c r="E4202" s="62">
        <v>3</v>
      </c>
    </row>
    <row r="4203" spans="1:5" ht="14.4" x14ac:dyDescent="0.3">
      <c r="A4203" s="66">
        <v>21107005</v>
      </c>
      <c r="B4203" s="61" t="s">
        <v>6129</v>
      </c>
      <c r="C4203" s="68"/>
      <c r="D4203" s="63" t="s">
        <v>7921</v>
      </c>
      <c r="E4203" s="62">
        <v>3</v>
      </c>
    </row>
    <row r="4204" spans="1:5" ht="14.4" x14ac:dyDescent="0.3">
      <c r="A4204" s="66">
        <v>21107006</v>
      </c>
      <c r="B4204" s="61" t="s">
        <v>6130</v>
      </c>
      <c r="C4204" s="68"/>
      <c r="D4204" s="63" t="s">
        <v>7921</v>
      </c>
      <c r="E4204" s="62">
        <v>3</v>
      </c>
    </row>
    <row r="4205" spans="1:5" ht="14.4" x14ac:dyDescent="0.3">
      <c r="A4205" s="66">
        <v>21108001</v>
      </c>
      <c r="B4205" s="61" t="s">
        <v>6131</v>
      </c>
      <c r="C4205" s="68"/>
      <c r="D4205" s="63" t="s">
        <v>7921</v>
      </c>
      <c r="E4205" s="62">
        <v>3</v>
      </c>
    </row>
    <row r="4206" spans="1:5" ht="14.4" x14ac:dyDescent="0.3">
      <c r="A4206" s="66">
        <v>21108002</v>
      </c>
      <c r="B4206" s="61" t="s">
        <v>6132</v>
      </c>
      <c r="C4206" s="68"/>
      <c r="D4206" s="63" t="s">
        <v>7921</v>
      </c>
      <c r="E4206" s="62">
        <v>3</v>
      </c>
    </row>
    <row r="4207" spans="1:5" ht="14.4" x14ac:dyDescent="0.3">
      <c r="A4207" s="66">
        <v>21108003</v>
      </c>
      <c r="B4207" s="61" t="s">
        <v>6133</v>
      </c>
      <c r="C4207" s="68"/>
      <c r="D4207" s="63" t="s">
        <v>7921</v>
      </c>
      <c r="E4207" s="62">
        <v>3</v>
      </c>
    </row>
    <row r="4208" spans="1:5" ht="14.4" x14ac:dyDescent="0.3">
      <c r="A4208" s="66">
        <v>21108004</v>
      </c>
      <c r="B4208" s="61" t="s">
        <v>6134</v>
      </c>
      <c r="C4208" s="68"/>
      <c r="D4208" s="63" t="s">
        <v>7921</v>
      </c>
      <c r="E4208" s="62">
        <v>3</v>
      </c>
    </row>
    <row r="4209" spans="1:5" ht="14.4" x14ac:dyDescent="0.3">
      <c r="A4209" s="66">
        <v>21108005</v>
      </c>
      <c r="B4209" s="61" t="s">
        <v>6135</v>
      </c>
      <c r="C4209" s="68"/>
      <c r="D4209" s="63" t="s">
        <v>7921</v>
      </c>
      <c r="E4209" s="62">
        <v>3</v>
      </c>
    </row>
    <row r="4210" spans="1:5" ht="14.4" x14ac:dyDescent="0.3">
      <c r="A4210" s="66">
        <v>21108006</v>
      </c>
      <c r="B4210" s="61" t="s">
        <v>6136</v>
      </c>
      <c r="C4210" s="68"/>
      <c r="D4210" s="63" t="s">
        <v>7921</v>
      </c>
      <c r="E4210" s="62">
        <v>3</v>
      </c>
    </row>
    <row r="4211" spans="1:5" ht="14.4" x14ac:dyDescent="0.3">
      <c r="A4211" s="66">
        <v>21108007</v>
      </c>
      <c r="B4211" s="61" t="s">
        <v>6137</v>
      </c>
      <c r="C4211" s="68"/>
      <c r="D4211" s="63" t="s">
        <v>7921</v>
      </c>
      <c r="E4211" s="62">
        <v>3</v>
      </c>
    </row>
    <row r="4212" spans="1:5" ht="14.4" x14ac:dyDescent="0.3">
      <c r="A4212" s="66">
        <v>21108008</v>
      </c>
      <c r="B4212" s="61" t="s">
        <v>6138</v>
      </c>
      <c r="C4212" s="68"/>
      <c r="D4212" s="63" t="s">
        <v>7921</v>
      </c>
      <c r="E4212" s="62">
        <v>3</v>
      </c>
    </row>
    <row r="4213" spans="1:5" ht="14.4" x14ac:dyDescent="0.3">
      <c r="A4213" s="66">
        <v>21108009</v>
      </c>
      <c r="B4213" s="61" t="s">
        <v>6139</v>
      </c>
      <c r="C4213" s="68"/>
      <c r="D4213" s="63" t="s">
        <v>7921</v>
      </c>
      <c r="E4213" s="62">
        <v>3</v>
      </c>
    </row>
    <row r="4214" spans="1:5" ht="14.4" x14ac:dyDescent="0.3">
      <c r="A4214" s="66">
        <v>21108010</v>
      </c>
      <c r="B4214" s="61" t="s">
        <v>6140</v>
      </c>
      <c r="C4214" s="68"/>
      <c r="D4214" s="63" t="s">
        <v>7921</v>
      </c>
      <c r="E4214" s="62">
        <v>3</v>
      </c>
    </row>
    <row r="4215" spans="1:5" ht="14.4" x14ac:dyDescent="0.3">
      <c r="A4215" s="66">
        <v>21108011</v>
      </c>
      <c r="B4215" s="61" t="s">
        <v>6141</v>
      </c>
      <c r="C4215" s="68"/>
      <c r="D4215" s="63" t="s">
        <v>7921</v>
      </c>
      <c r="E4215" s="62">
        <v>3</v>
      </c>
    </row>
    <row r="4216" spans="1:5" ht="14.4" x14ac:dyDescent="0.3">
      <c r="A4216" s="66">
        <v>21108012</v>
      </c>
      <c r="B4216" s="61" t="s">
        <v>6142</v>
      </c>
      <c r="C4216" s="68"/>
      <c r="D4216" s="63" t="s">
        <v>7921</v>
      </c>
      <c r="E4216" s="62">
        <v>3</v>
      </c>
    </row>
    <row r="4217" spans="1:5" ht="14.4" x14ac:dyDescent="0.3">
      <c r="A4217" s="66">
        <v>21108013</v>
      </c>
      <c r="B4217" s="61" t="s">
        <v>6143</v>
      </c>
      <c r="C4217" s="68"/>
      <c r="D4217" s="63" t="s">
        <v>7921</v>
      </c>
      <c r="E4217" s="62">
        <v>3</v>
      </c>
    </row>
    <row r="4218" spans="1:5" ht="14.4" x14ac:dyDescent="0.3">
      <c r="A4218" s="66">
        <v>21108014</v>
      </c>
      <c r="B4218" s="61" t="s">
        <v>6144</v>
      </c>
      <c r="C4218" s="68"/>
      <c r="D4218" s="63" t="s">
        <v>7921</v>
      </c>
      <c r="E4218" s="62">
        <v>3</v>
      </c>
    </row>
    <row r="4219" spans="1:5" ht="14.4" x14ac:dyDescent="0.3">
      <c r="A4219" s="66">
        <v>21108015</v>
      </c>
      <c r="B4219" s="61" t="s">
        <v>6145</v>
      </c>
      <c r="C4219" s="68"/>
      <c r="D4219" s="63" t="s">
        <v>7921</v>
      </c>
      <c r="E4219" s="62">
        <v>3</v>
      </c>
    </row>
    <row r="4220" spans="1:5" ht="14.4" x14ac:dyDescent="0.3">
      <c r="A4220" s="66">
        <v>21108016</v>
      </c>
      <c r="B4220" s="61" t="s">
        <v>6146</v>
      </c>
      <c r="C4220" s="68"/>
      <c r="D4220" s="63" t="s">
        <v>7921</v>
      </c>
      <c r="E4220" s="62">
        <v>3</v>
      </c>
    </row>
    <row r="4221" spans="1:5" ht="14.4" x14ac:dyDescent="0.3">
      <c r="A4221" s="66">
        <v>21108017</v>
      </c>
      <c r="B4221" s="61" t="s">
        <v>6147</v>
      </c>
      <c r="C4221" s="68"/>
      <c r="D4221" s="63" t="s">
        <v>7921</v>
      </c>
      <c r="E4221" s="62">
        <v>3</v>
      </c>
    </row>
    <row r="4222" spans="1:5" ht="14.4" x14ac:dyDescent="0.3">
      <c r="A4222" s="66">
        <v>21108018</v>
      </c>
      <c r="B4222" s="61" t="s">
        <v>6148</v>
      </c>
      <c r="C4222" s="68"/>
      <c r="D4222" s="63" t="s">
        <v>7921</v>
      </c>
      <c r="E4222" s="62">
        <v>3</v>
      </c>
    </row>
    <row r="4223" spans="1:5" ht="14.4" x14ac:dyDescent="0.3">
      <c r="A4223" s="66">
        <v>21108019</v>
      </c>
      <c r="B4223" s="61" t="s">
        <v>6149</v>
      </c>
      <c r="C4223" s="68"/>
      <c r="D4223" s="63" t="s">
        <v>7921</v>
      </c>
      <c r="E4223" s="62">
        <v>3</v>
      </c>
    </row>
    <row r="4224" spans="1:5" ht="14.4" x14ac:dyDescent="0.3">
      <c r="A4224" s="66">
        <v>21108020</v>
      </c>
      <c r="B4224" s="61" t="s">
        <v>6150</v>
      </c>
      <c r="C4224" s="68"/>
      <c r="D4224" s="63" t="s">
        <v>7921</v>
      </c>
      <c r="E4224" s="62">
        <v>3</v>
      </c>
    </row>
    <row r="4225" spans="1:5" ht="14.4" x14ac:dyDescent="0.3">
      <c r="A4225" s="66">
        <v>21108021</v>
      </c>
      <c r="B4225" s="61" t="s">
        <v>6151</v>
      </c>
      <c r="C4225" s="68"/>
      <c r="D4225" s="63" t="s">
        <v>7921</v>
      </c>
      <c r="E4225" s="62">
        <v>3</v>
      </c>
    </row>
    <row r="4226" spans="1:5" ht="14.4" x14ac:dyDescent="0.3">
      <c r="A4226" s="66">
        <v>21109001</v>
      </c>
      <c r="B4226" s="61" t="s">
        <v>6152</v>
      </c>
      <c r="C4226" s="68"/>
      <c r="D4226" s="63" t="s">
        <v>7921</v>
      </c>
      <c r="E4226" s="62">
        <v>3</v>
      </c>
    </row>
    <row r="4227" spans="1:5" ht="14.4" x14ac:dyDescent="0.3">
      <c r="A4227" s="66">
        <v>21109002</v>
      </c>
      <c r="B4227" s="61" t="s">
        <v>6153</v>
      </c>
      <c r="C4227" s="68"/>
      <c r="D4227" s="63" t="s">
        <v>7921</v>
      </c>
      <c r="E4227" s="62">
        <v>3</v>
      </c>
    </row>
    <row r="4228" spans="1:5" ht="14.4" x14ac:dyDescent="0.3">
      <c r="A4228" s="66">
        <v>21109003</v>
      </c>
      <c r="B4228" s="61" t="s">
        <v>6154</v>
      </c>
      <c r="C4228" s="68"/>
      <c r="D4228" s="63" t="s">
        <v>7921</v>
      </c>
      <c r="E4228" s="62">
        <v>3</v>
      </c>
    </row>
    <row r="4229" spans="1:5" ht="14.4" x14ac:dyDescent="0.3">
      <c r="A4229" s="66">
        <v>21109004</v>
      </c>
      <c r="B4229" s="61" t="s">
        <v>6155</v>
      </c>
      <c r="C4229" s="68"/>
      <c r="D4229" s="63" t="s">
        <v>7921</v>
      </c>
      <c r="E4229" s="62">
        <v>3</v>
      </c>
    </row>
    <row r="4230" spans="1:5" ht="14.4" x14ac:dyDescent="0.3">
      <c r="A4230" s="66">
        <v>21109005</v>
      </c>
      <c r="B4230" s="61" t="s">
        <v>6156</v>
      </c>
      <c r="C4230" s="68"/>
      <c r="D4230" s="63" t="s">
        <v>7921</v>
      </c>
      <c r="E4230" s="62">
        <v>3</v>
      </c>
    </row>
    <row r="4231" spans="1:5" ht="14.4" x14ac:dyDescent="0.3">
      <c r="A4231" s="66">
        <v>21109006</v>
      </c>
      <c r="B4231" s="61" t="s">
        <v>6157</v>
      </c>
      <c r="C4231" s="68"/>
      <c r="D4231" s="63" t="s">
        <v>7921</v>
      </c>
      <c r="E4231" s="62">
        <v>3</v>
      </c>
    </row>
    <row r="4232" spans="1:5" ht="14.4" x14ac:dyDescent="0.3">
      <c r="A4232" s="66">
        <v>21109007</v>
      </c>
      <c r="B4232" s="61" t="s">
        <v>6158</v>
      </c>
      <c r="C4232" s="68"/>
      <c r="D4232" s="63" t="s">
        <v>7921</v>
      </c>
      <c r="E4232" s="62">
        <v>3</v>
      </c>
    </row>
    <row r="4233" spans="1:5" ht="14.4" x14ac:dyDescent="0.3">
      <c r="A4233" s="66">
        <v>21109008</v>
      </c>
      <c r="B4233" s="61" t="s">
        <v>6159</v>
      </c>
      <c r="C4233" s="68"/>
      <c r="D4233" s="63" t="s">
        <v>7921</v>
      </c>
      <c r="E4233" s="62">
        <v>3</v>
      </c>
    </row>
    <row r="4234" spans="1:5" ht="14.4" x14ac:dyDescent="0.3">
      <c r="A4234" s="66">
        <v>21109009</v>
      </c>
      <c r="B4234" s="61" t="s">
        <v>6160</v>
      </c>
      <c r="C4234" s="68"/>
      <c r="D4234" s="63" t="s">
        <v>7921</v>
      </c>
      <c r="E4234" s="62">
        <v>3</v>
      </c>
    </row>
    <row r="4235" spans="1:5" ht="14.4" x14ac:dyDescent="0.3">
      <c r="A4235" s="66">
        <v>21109010</v>
      </c>
      <c r="B4235" s="61" t="s">
        <v>6161</v>
      </c>
      <c r="C4235" s="68"/>
      <c r="D4235" s="63" t="s">
        <v>7921</v>
      </c>
      <c r="E4235" s="62">
        <v>3</v>
      </c>
    </row>
    <row r="4236" spans="1:5" ht="14.4" x14ac:dyDescent="0.3">
      <c r="A4236" s="66">
        <v>21109011</v>
      </c>
      <c r="B4236" s="61" t="s">
        <v>6162</v>
      </c>
      <c r="C4236" s="68"/>
      <c r="D4236" s="63" t="s">
        <v>7921</v>
      </c>
      <c r="E4236" s="62">
        <v>3</v>
      </c>
    </row>
    <row r="4237" spans="1:5" ht="14.4" x14ac:dyDescent="0.3">
      <c r="A4237" s="66">
        <v>21109012</v>
      </c>
      <c r="B4237" s="61" t="s">
        <v>6163</v>
      </c>
      <c r="C4237" s="68"/>
      <c r="D4237" s="63" t="s">
        <v>7921</v>
      </c>
      <c r="E4237" s="62">
        <v>3</v>
      </c>
    </row>
    <row r="4238" spans="1:5" ht="14.4" x14ac:dyDescent="0.3">
      <c r="A4238" s="66">
        <v>21109013</v>
      </c>
      <c r="B4238" s="61" t="s">
        <v>6164</v>
      </c>
      <c r="C4238" s="68"/>
      <c r="D4238" s="63" t="s">
        <v>7921</v>
      </c>
      <c r="E4238" s="62">
        <v>3</v>
      </c>
    </row>
    <row r="4239" spans="1:5" ht="14.4" x14ac:dyDescent="0.3">
      <c r="A4239" s="66">
        <v>21109014</v>
      </c>
      <c r="B4239" s="61" t="s">
        <v>6165</v>
      </c>
      <c r="C4239" s="68"/>
      <c r="D4239" s="63" t="s">
        <v>7921</v>
      </c>
      <c r="E4239" s="62">
        <v>3</v>
      </c>
    </row>
    <row r="4240" spans="1:5" ht="14.4" x14ac:dyDescent="0.3">
      <c r="A4240" s="66">
        <v>21109015</v>
      </c>
      <c r="B4240" s="61" t="s">
        <v>6166</v>
      </c>
      <c r="C4240" s="68"/>
      <c r="D4240" s="63" t="s">
        <v>7921</v>
      </c>
      <c r="E4240" s="62">
        <v>3</v>
      </c>
    </row>
    <row r="4241" spans="1:5" ht="14.4" x14ac:dyDescent="0.3">
      <c r="A4241" s="66">
        <v>21109016</v>
      </c>
      <c r="B4241" s="61" t="s">
        <v>6167</v>
      </c>
      <c r="C4241" s="68"/>
      <c r="D4241" s="63" t="s">
        <v>7921</v>
      </c>
      <c r="E4241" s="62">
        <v>3</v>
      </c>
    </row>
    <row r="4242" spans="1:5" ht="14.4" x14ac:dyDescent="0.3">
      <c r="A4242" s="66">
        <v>21109017</v>
      </c>
      <c r="B4242" s="61" t="s">
        <v>6168</v>
      </c>
      <c r="C4242" s="68"/>
      <c r="D4242" s="63" t="s">
        <v>7921</v>
      </c>
      <c r="E4242" s="62">
        <v>3</v>
      </c>
    </row>
    <row r="4243" spans="1:5" ht="14.4" x14ac:dyDescent="0.3">
      <c r="A4243" s="66">
        <v>21109018</v>
      </c>
      <c r="B4243" s="61" t="s">
        <v>6169</v>
      </c>
      <c r="C4243" s="68"/>
      <c r="D4243" s="63" t="s">
        <v>7921</v>
      </c>
      <c r="E4243" s="62">
        <v>3</v>
      </c>
    </row>
    <row r="4244" spans="1:5" ht="14.4" x14ac:dyDescent="0.3">
      <c r="A4244" s="66">
        <v>21109019</v>
      </c>
      <c r="B4244" s="61" t="s">
        <v>6170</v>
      </c>
      <c r="C4244" s="68"/>
      <c r="D4244" s="63" t="s">
        <v>7921</v>
      </c>
      <c r="E4244" s="62">
        <v>3</v>
      </c>
    </row>
    <row r="4245" spans="1:5" ht="14.4" x14ac:dyDescent="0.3">
      <c r="A4245" s="66">
        <v>21109020</v>
      </c>
      <c r="B4245" s="61" t="s">
        <v>6171</v>
      </c>
      <c r="C4245" s="68"/>
      <c r="D4245" s="63" t="s">
        <v>7921</v>
      </c>
      <c r="E4245" s="62">
        <v>3</v>
      </c>
    </row>
    <row r="4246" spans="1:5" ht="14.4" x14ac:dyDescent="0.3">
      <c r="A4246" s="66">
        <v>21109021</v>
      </c>
      <c r="B4246" s="61" t="s">
        <v>6172</v>
      </c>
      <c r="C4246" s="68"/>
      <c r="D4246" s="63" t="s">
        <v>7921</v>
      </c>
      <c r="E4246" s="62">
        <v>3</v>
      </c>
    </row>
    <row r="4247" spans="1:5" ht="14.4" x14ac:dyDescent="0.3">
      <c r="A4247" s="66">
        <v>21111001</v>
      </c>
      <c r="B4247" s="61" t="s">
        <v>6173</v>
      </c>
      <c r="C4247" s="68"/>
      <c r="D4247" s="63" t="s">
        <v>7921</v>
      </c>
      <c r="E4247" s="62">
        <v>3</v>
      </c>
    </row>
    <row r="4248" spans="1:5" ht="14.4" x14ac:dyDescent="0.3">
      <c r="A4248" s="66">
        <v>21111002</v>
      </c>
      <c r="B4248" s="61" t="s">
        <v>6174</v>
      </c>
      <c r="C4248" s="68"/>
      <c r="D4248" s="63" t="s">
        <v>7921</v>
      </c>
      <c r="E4248" s="62">
        <v>3</v>
      </c>
    </row>
    <row r="4249" spans="1:5" ht="14.4" x14ac:dyDescent="0.3">
      <c r="A4249" s="66">
        <v>21111003</v>
      </c>
      <c r="B4249" s="61" t="s">
        <v>6175</v>
      </c>
      <c r="C4249" s="68"/>
      <c r="D4249" s="63" t="s">
        <v>7921</v>
      </c>
      <c r="E4249" s="62">
        <v>3</v>
      </c>
    </row>
    <row r="4250" spans="1:5" ht="14.4" x14ac:dyDescent="0.3">
      <c r="A4250" s="66">
        <v>21111004</v>
      </c>
      <c r="B4250" s="61" t="s">
        <v>6176</v>
      </c>
      <c r="C4250" s="68"/>
      <c r="D4250" s="63" t="s">
        <v>7921</v>
      </c>
      <c r="E4250" s="62">
        <v>3</v>
      </c>
    </row>
    <row r="4251" spans="1:5" ht="14.4" x14ac:dyDescent="0.3">
      <c r="A4251" s="66">
        <v>21111005</v>
      </c>
      <c r="B4251" s="61" t="s">
        <v>6177</v>
      </c>
      <c r="C4251" s="68"/>
      <c r="D4251" s="63" t="s">
        <v>7921</v>
      </c>
      <c r="E4251" s="62">
        <v>3</v>
      </c>
    </row>
    <row r="4252" spans="1:5" ht="14.4" x14ac:dyDescent="0.3">
      <c r="A4252" s="66">
        <v>21111006</v>
      </c>
      <c r="B4252" s="61" t="s">
        <v>6178</v>
      </c>
      <c r="C4252" s="68"/>
      <c r="D4252" s="63" t="s">
        <v>7921</v>
      </c>
      <c r="E4252" s="62">
        <v>3</v>
      </c>
    </row>
    <row r="4253" spans="1:5" ht="14.4" x14ac:dyDescent="0.3">
      <c r="A4253" s="66">
        <v>21111007</v>
      </c>
      <c r="B4253" s="61" t="s">
        <v>6179</v>
      </c>
      <c r="C4253" s="68"/>
      <c r="D4253" s="63" t="s">
        <v>7921</v>
      </c>
      <c r="E4253" s="62">
        <v>3</v>
      </c>
    </row>
    <row r="4254" spans="1:5" ht="14.4" x14ac:dyDescent="0.3">
      <c r="A4254" s="66">
        <v>21111008</v>
      </c>
      <c r="B4254" s="61" t="s">
        <v>6180</v>
      </c>
      <c r="C4254" s="68"/>
      <c r="D4254" s="63" t="s">
        <v>7921</v>
      </c>
      <c r="E4254" s="62">
        <v>3</v>
      </c>
    </row>
    <row r="4255" spans="1:5" ht="14.4" x14ac:dyDescent="0.3">
      <c r="A4255" s="66">
        <v>21111009</v>
      </c>
      <c r="B4255" s="61" t="s">
        <v>6181</v>
      </c>
      <c r="C4255" s="68"/>
      <c r="D4255" s="63" t="s">
        <v>7921</v>
      </c>
      <c r="E4255" s="62">
        <v>3</v>
      </c>
    </row>
    <row r="4256" spans="1:5" ht="14.4" x14ac:dyDescent="0.3">
      <c r="A4256" s="66">
        <v>21111010</v>
      </c>
      <c r="B4256" s="61" t="s">
        <v>6182</v>
      </c>
      <c r="C4256" s="68"/>
      <c r="D4256" s="63" t="s">
        <v>7921</v>
      </c>
      <c r="E4256" s="62">
        <v>3</v>
      </c>
    </row>
    <row r="4257" spans="1:5" ht="14.4" x14ac:dyDescent="0.3">
      <c r="A4257" s="66">
        <v>21111011</v>
      </c>
      <c r="B4257" s="61" t="s">
        <v>6183</v>
      </c>
      <c r="C4257" s="68"/>
      <c r="D4257" s="63" t="s">
        <v>7921</v>
      </c>
      <c r="E4257" s="62">
        <v>3</v>
      </c>
    </row>
    <row r="4258" spans="1:5" ht="14.4" x14ac:dyDescent="0.3">
      <c r="A4258" s="66">
        <v>21111012</v>
      </c>
      <c r="B4258" s="61" t="s">
        <v>6184</v>
      </c>
      <c r="C4258" s="68"/>
      <c r="D4258" s="63" t="s">
        <v>7921</v>
      </c>
      <c r="E4258" s="62">
        <v>3</v>
      </c>
    </row>
    <row r="4259" spans="1:5" ht="14.4" x14ac:dyDescent="0.3">
      <c r="A4259" s="66">
        <v>21111013</v>
      </c>
      <c r="B4259" s="61" t="s">
        <v>6185</v>
      </c>
      <c r="C4259" s="68"/>
      <c r="D4259" s="63" t="s">
        <v>7921</v>
      </c>
      <c r="E4259" s="62">
        <v>3</v>
      </c>
    </row>
    <row r="4260" spans="1:5" ht="14.4" x14ac:dyDescent="0.3">
      <c r="A4260" s="66">
        <v>21111014</v>
      </c>
      <c r="B4260" s="61" t="s">
        <v>6186</v>
      </c>
      <c r="C4260" s="68"/>
      <c r="D4260" s="63" t="s">
        <v>7921</v>
      </c>
      <c r="E4260" s="62">
        <v>3</v>
      </c>
    </row>
    <row r="4261" spans="1:5" ht="14.4" x14ac:dyDescent="0.3">
      <c r="A4261" s="66">
        <v>21111015</v>
      </c>
      <c r="B4261" s="61" t="s">
        <v>6187</v>
      </c>
      <c r="C4261" s="68"/>
      <c r="D4261" s="63" t="s">
        <v>7921</v>
      </c>
      <c r="E4261" s="62">
        <v>3</v>
      </c>
    </row>
    <row r="4262" spans="1:5" ht="14.4" x14ac:dyDescent="0.3">
      <c r="A4262" s="66">
        <v>21111016</v>
      </c>
      <c r="B4262" s="61" t="s">
        <v>6188</v>
      </c>
      <c r="C4262" s="68"/>
      <c r="D4262" s="63" t="s">
        <v>7921</v>
      </c>
      <c r="E4262" s="62">
        <v>3</v>
      </c>
    </row>
    <row r="4263" spans="1:5" ht="14.4" x14ac:dyDescent="0.3">
      <c r="A4263" s="66">
        <v>21111017</v>
      </c>
      <c r="B4263" s="61" t="s">
        <v>6189</v>
      </c>
      <c r="C4263" s="68"/>
      <c r="D4263" s="63" t="s">
        <v>7921</v>
      </c>
      <c r="E4263" s="62">
        <v>3</v>
      </c>
    </row>
    <row r="4264" spans="1:5" ht="14.4" x14ac:dyDescent="0.3">
      <c r="A4264" s="66">
        <v>21111018</v>
      </c>
      <c r="B4264" s="61" t="s">
        <v>6190</v>
      </c>
      <c r="C4264" s="68"/>
      <c r="D4264" s="63" t="s">
        <v>7921</v>
      </c>
      <c r="E4264" s="62">
        <v>3</v>
      </c>
    </row>
    <row r="4265" spans="1:5" ht="14.4" x14ac:dyDescent="0.3">
      <c r="A4265" s="66">
        <v>21111019</v>
      </c>
      <c r="B4265" s="61" t="s">
        <v>6191</v>
      </c>
      <c r="C4265" s="68"/>
      <c r="D4265" s="63" t="s">
        <v>7921</v>
      </c>
      <c r="E4265" s="62">
        <v>3</v>
      </c>
    </row>
    <row r="4266" spans="1:5" ht="14.4" x14ac:dyDescent="0.3">
      <c r="A4266" s="66">
        <v>21111020</v>
      </c>
      <c r="B4266" s="61" t="s">
        <v>6192</v>
      </c>
      <c r="C4266" s="68"/>
      <c r="D4266" s="63" t="s">
        <v>7921</v>
      </c>
      <c r="E4266" s="62">
        <v>3</v>
      </c>
    </row>
    <row r="4267" spans="1:5" ht="14.4" x14ac:dyDescent="0.3">
      <c r="A4267" s="66">
        <v>21111021</v>
      </c>
      <c r="B4267" s="61" t="s">
        <v>6193</v>
      </c>
      <c r="C4267" s="68"/>
      <c r="D4267" s="63" t="s">
        <v>7921</v>
      </c>
      <c r="E4267" s="62">
        <v>3</v>
      </c>
    </row>
    <row r="4268" spans="1:5" ht="14.4" x14ac:dyDescent="0.3">
      <c r="A4268" s="66">
        <v>21112001</v>
      </c>
      <c r="B4268" s="61" t="s">
        <v>6194</v>
      </c>
      <c r="C4268" s="68"/>
      <c r="D4268" s="63" t="s">
        <v>7921</v>
      </c>
      <c r="E4268" s="62">
        <v>3</v>
      </c>
    </row>
    <row r="4269" spans="1:5" ht="14.4" x14ac:dyDescent="0.3">
      <c r="A4269" s="66">
        <v>21112002</v>
      </c>
      <c r="B4269" s="61" t="s">
        <v>6195</v>
      </c>
      <c r="C4269" s="68"/>
      <c r="D4269" s="63" t="s">
        <v>7921</v>
      </c>
      <c r="E4269" s="62">
        <v>3</v>
      </c>
    </row>
    <row r="4270" spans="1:5" ht="14.4" x14ac:dyDescent="0.3">
      <c r="A4270" s="66">
        <v>21112003</v>
      </c>
      <c r="B4270" s="61" t="s">
        <v>6196</v>
      </c>
      <c r="C4270" s="68"/>
      <c r="D4270" s="63" t="s">
        <v>7921</v>
      </c>
      <c r="E4270" s="62">
        <v>3</v>
      </c>
    </row>
    <row r="4271" spans="1:5" ht="14.4" x14ac:dyDescent="0.3">
      <c r="A4271" s="66">
        <v>21112004</v>
      </c>
      <c r="B4271" s="61" t="s">
        <v>6197</v>
      </c>
      <c r="C4271" s="68"/>
      <c r="D4271" s="63" t="s">
        <v>7921</v>
      </c>
      <c r="E4271" s="62">
        <v>3</v>
      </c>
    </row>
    <row r="4272" spans="1:5" ht="14.4" x14ac:dyDescent="0.3">
      <c r="A4272" s="66">
        <v>21112005</v>
      </c>
      <c r="B4272" s="61" t="s">
        <v>6198</v>
      </c>
      <c r="C4272" s="68"/>
      <c r="D4272" s="63" t="s">
        <v>7921</v>
      </c>
      <c r="E4272" s="62">
        <v>3</v>
      </c>
    </row>
    <row r="4273" spans="1:5" ht="14.4" x14ac:dyDescent="0.3">
      <c r="A4273" s="66">
        <v>21112006</v>
      </c>
      <c r="B4273" s="61" t="s">
        <v>6199</v>
      </c>
      <c r="C4273" s="68"/>
      <c r="D4273" s="63" t="s">
        <v>7921</v>
      </c>
      <c r="E4273" s="62">
        <v>3</v>
      </c>
    </row>
    <row r="4274" spans="1:5" ht="14.4" x14ac:dyDescent="0.3">
      <c r="A4274" s="66">
        <v>21112007</v>
      </c>
      <c r="B4274" s="61" t="s">
        <v>6200</v>
      </c>
      <c r="C4274" s="68"/>
      <c r="D4274" s="63" t="s">
        <v>7921</v>
      </c>
      <c r="E4274" s="62">
        <v>3</v>
      </c>
    </row>
    <row r="4275" spans="1:5" ht="14.4" x14ac:dyDescent="0.3">
      <c r="A4275" s="66">
        <v>21112008</v>
      </c>
      <c r="B4275" s="61" t="s">
        <v>6201</v>
      </c>
      <c r="C4275" s="68"/>
      <c r="D4275" s="63" t="s">
        <v>7921</v>
      </c>
      <c r="E4275" s="62">
        <v>3</v>
      </c>
    </row>
    <row r="4276" spans="1:5" ht="14.4" x14ac:dyDescent="0.3">
      <c r="A4276" s="66">
        <v>21112009</v>
      </c>
      <c r="B4276" s="61" t="s">
        <v>6202</v>
      </c>
      <c r="C4276" s="68"/>
      <c r="D4276" s="63" t="s">
        <v>7921</v>
      </c>
      <c r="E4276" s="62">
        <v>3</v>
      </c>
    </row>
    <row r="4277" spans="1:5" ht="14.4" x14ac:dyDescent="0.3">
      <c r="A4277" s="66">
        <v>21112010</v>
      </c>
      <c r="B4277" s="61" t="s">
        <v>6203</v>
      </c>
      <c r="C4277" s="68"/>
      <c r="D4277" s="63" t="s">
        <v>7921</v>
      </c>
      <c r="E4277" s="62">
        <v>3</v>
      </c>
    </row>
    <row r="4278" spans="1:5" ht="14.4" x14ac:dyDescent="0.3">
      <c r="A4278" s="66">
        <v>21112011</v>
      </c>
      <c r="B4278" s="61" t="s">
        <v>6204</v>
      </c>
      <c r="C4278" s="68"/>
      <c r="D4278" s="63" t="s">
        <v>7921</v>
      </c>
      <c r="E4278" s="62">
        <v>3</v>
      </c>
    </row>
    <row r="4279" spans="1:5" ht="14.4" x14ac:dyDescent="0.3">
      <c r="A4279" s="66">
        <v>21112012</v>
      </c>
      <c r="B4279" s="61" t="s">
        <v>6205</v>
      </c>
      <c r="C4279" s="68"/>
      <c r="D4279" s="63" t="s">
        <v>7921</v>
      </c>
      <c r="E4279" s="62">
        <v>3</v>
      </c>
    </row>
    <row r="4280" spans="1:5" ht="14.4" x14ac:dyDescent="0.3">
      <c r="A4280" s="66">
        <v>21112013</v>
      </c>
      <c r="B4280" s="61" t="s">
        <v>6206</v>
      </c>
      <c r="C4280" s="68"/>
      <c r="D4280" s="63" t="s">
        <v>7921</v>
      </c>
      <c r="E4280" s="62">
        <v>3</v>
      </c>
    </row>
    <row r="4281" spans="1:5" ht="14.4" x14ac:dyDescent="0.3">
      <c r="A4281" s="66">
        <v>21112014</v>
      </c>
      <c r="B4281" s="61" t="s">
        <v>6207</v>
      </c>
      <c r="C4281" s="68"/>
      <c r="D4281" s="63" t="s">
        <v>7921</v>
      </c>
      <c r="E4281" s="62">
        <v>3</v>
      </c>
    </row>
    <row r="4282" spans="1:5" ht="14.4" x14ac:dyDescent="0.3">
      <c r="A4282" s="66">
        <v>21112015</v>
      </c>
      <c r="B4282" s="61" t="s">
        <v>6208</v>
      </c>
      <c r="C4282" s="68"/>
      <c r="D4282" s="63" t="s">
        <v>7921</v>
      </c>
      <c r="E4282" s="62">
        <v>3</v>
      </c>
    </row>
    <row r="4283" spans="1:5" ht="14.4" x14ac:dyDescent="0.3">
      <c r="A4283" s="66">
        <v>21112016</v>
      </c>
      <c r="B4283" s="61" t="s">
        <v>6209</v>
      </c>
      <c r="C4283" s="68"/>
      <c r="D4283" s="63" t="s">
        <v>7921</v>
      </c>
      <c r="E4283" s="62">
        <v>3</v>
      </c>
    </row>
    <row r="4284" spans="1:5" ht="14.4" x14ac:dyDescent="0.3">
      <c r="A4284" s="66">
        <v>21112017</v>
      </c>
      <c r="B4284" s="61" t="s">
        <v>6210</v>
      </c>
      <c r="C4284" s="68"/>
      <c r="D4284" s="63" t="s">
        <v>7921</v>
      </c>
      <c r="E4284" s="62">
        <v>3</v>
      </c>
    </row>
    <row r="4285" spans="1:5" ht="14.4" x14ac:dyDescent="0.3">
      <c r="A4285" s="66">
        <v>21112018</v>
      </c>
      <c r="B4285" s="61" t="s">
        <v>6211</v>
      </c>
      <c r="C4285" s="68"/>
      <c r="D4285" s="63" t="s">
        <v>7921</v>
      </c>
      <c r="E4285" s="62">
        <v>3</v>
      </c>
    </row>
    <row r="4286" spans="1:5" ht="14.4" x14ac:dyDescent="0.3">
      <c r="A4286" s="66">
        <v>21112019</v>
      </c>
      <c r="B4286" s="61" t="s">
        <v>6212</v>
      </c>
      <c r="C4286" s="68"/>
      <c r="D4286" s="63" t="s">
        <v>7921</v>
      </c>
      <c r="E4286" s="62">
        <v>3</v>
      </c>
    </row>
    <row r="4287" spans="1:5" ht="14.4" x14ac:dyDescent="0.3">
      <c r="A4287" s="66">
        <v>21112020</v>
      </c>
      <c r="B4287" s="61" t="s">
        <v>6213</v>
      </c>
      <c r="C4287" s="68"/>
      <c r="D4287" s="63" t="s">
        <v>7921</v>
      </c>
      <c r="E4287" s="62">
        <v>3</v>
      </c>
    </row>
    <row r="4288" spans="1:5" ht="14.4" x14ac:dyDescent="0.3">
      <c r="A4288" s="66">
        <v>21112021</v>
      </c>
      <c r="B4288" s="61" t="s">
        <v>6214</v>
      </c>
      <c r="C4288" s="68"/>
      <c r="D4288" s="63" t="s">
        <v>7921</v>
      </c>
      <c r="E4288" s="62">
        <v>3</v>
      </c>
    </row>
    <row r="4289" spans="1:5" ht="14.4" x14ac:dyDescent="0.3">
      <c r="A4289" s="66">
        <v>21113001</v>
      </c>
      <c r="B4289" s="61" t="s">
        <v>6215</v>
      </c>
      <c r="C4289" s="68"/>
      <c r="D4289" s="63" t="s">
        <v>7921</v>
      </c>
      <c r="E4289" s="62">
        <v>3</v>
      </c>
    </row>
    <row r="4290" spans="1:5" ht="14.4" x14ac:dyDescent="0.3">
      <c r="A4290" s="66">
        <v>21113002</v>
      </c>
      <c r="B4290" s="61" t="s">
        <v>6216</v>
      </c>
      <c r="C4290" s="68"/>
      <c r="D4290" s="63" t="s">
        <v>7921</v>
      </c>
      <c r="E4290" s="62">
        <v>3</v>
      </c>
    </row>
    <row r="4291" spans="1:5" ht="14.4" x14ac:dyDescent="0.3">
      <c r="A4291" s="66">
        <v>21113003</v>
      </c>
      <c r="B4291" s="61" t="s">
        <v>6217</v>
      </c>
      <c r="C4291" s="68"/>
      <c r="D4291" s="63" t="s">
        <v>7921</v>
      </c>
      <c r="E4291" s="62">
        <v>3</v>
      </c>
    </row>
    <row r="4292" spans="1:5" ht="14.4" x14ac:dyDescent="0.3">
      <c r="A4292" s="66">
        <v>21113004</v>
      </c>
      <c r="B4292" s="61" t="s">
        <v>6218</v>
      </c>
      <c r="C4292" s="68"/>
      <c r="D4292" s="63" t="s">
        <v>7921</v>
      </c>
      <c r="E4292" s="62">
        <v>3</v>
      </c>
    </row>
    <row r="4293" spans="1:5" ht="14.4" x14ac:dyDescent="0.3">
      <c r="A4293" s="66">
        <v>21115001</v>
      </c>
      <c r="B4293" s="61" t="s">
        <v>6219</v>
      </c>
      <c r="C4293" s="68"/>
      <c r="D4293" s="63" t="s">
        <v>7921</v>
      </c>
      <c r="E4293" s="62">
        <v>3</v>
      </c>
    </row>
    <row r="4294" spans="1:5" ht="14.4" x14ac:dyDescent="0.3">
      <c r="A4294" s="66">
        <v>21115002</v>
      </c>
      <c r="B4294" s="61" t="s">
        <v>6220</v>
      </c>
      <c r="C4294" s="68"/>
      <c r="D4294" s="63" t="s">
        <v>7921</v>
      </c>
      <c r="E4294" s="62">
        <v>3</v>
      </c>
    </row>
    <row r="4295" spans="1:5" ht="14.4" x14ac:dyDescent="0.3">
      <c r="A4295" s="66">
        <v>21115003</v>
      </c>
      <c r="B4295" s="61" t="s">
        <v>6221</v>
      </c>
      <c r="C4295" s="68"/>
      <c r="D4295" s="63" t="s">
        <v>7921</v>
      </c>
      <c r="E4295" s="62">
        <v>3</v>
      </c>
    </row>
    <row r="4296" spans="1:5" ht="14.4" x14ac:dyDescent="0.3">
      <c r="A4296" s="66">
        <v>21115004</v>
      </c>
      <c r="B4296" s="61" t="s">
        <v>6222</v>
      </c>
      <c r="C4296" s="68"/>
      <c r="D4296" s="63" t="s">
        <v>7921</v>
      </c>
      <c r="E4296" s="62">
        <v>3</v>
      </c>
    </row>
    <row r="4297" spans="1:5" ht="14.4" x14ac:dyDescent="0.3">
      <c r="A4297" s="66">
        <v>21115005</v>
      </c>
      <c r="B4297" s="61" t="s">
        <v>6223</v>
      </c>
      <c r="C4297" s="68"/>
      <c r="D4297" s="63" t="s">
        <v>7921</v>
      </c>
      <c r="E4297" s="62">
        <v>3</v>
      </c>
    </row>
    <row r="4298" spans="1:5" ht="14.4" x14ac:dyDescent="0.3">
      <c r="A4298" s="66">
        <v>21116001</v>
      </c>
      <c r="B4298" s="61" t="s">
        <v>6224</v>
      </c>
      <c r="C4298" s="68"/>
      <c r="D4298" s="63" t="s">
        <v>7921</v>
      </c>
      <c r="E4298" s="62">
        <v>3</v>
      </c>
    </row>
    <row r="4299" spans="1:5" ht="14.4" x14ac:dyDescent="0.3">
      <c r="A4299" s="66">
        <v>21116002</v>
      </c>
      <c r="B4299" s="61" t="s">
        <v>6225</v>
      </c>
      <c r="C4299" s="68"/>
      <c r="D4299" s="63" t="s">
        <v>7921</v>
      </c>
      <c r="E4299" s="62">
        <v>3</v>
      </c>
    </row>
    <row r="4300" spans="1:5" ht="14.4" x14ac:dyDescent="0.3">
      <c r="A4300" s="66">
        <v>21116003</v>
      </c>
      <c r="B4300" s="61" t="s">
        <v>6226</v>
      </c>
      <c r="C4300" s="68"/>
      <c r="D4300" s="63" t="s">
        <v>7921</v>
      </c>
      <c r="E4300" s="62">
        <v>3</v>
      </c>
    </row>
    <row r="4301" spans="1:5" ht="14.4" x14ac:dyDescent="0.3">
      <c r="A4301" s="66">
        <v>21116004</v>
      </c>
      <c r="B4301" s="61" t="s">
        <v>6227</v>
      </c>
      <c r="C4301" s="68"/>
      <c r="D4301" s="63" t="s">
        <v>7921</v>
      </c>
      <c r="E4301" s="62">
        <v>3</v>
      </c>
    </row>
    <row r="4302" spans="1:5" ht="14.4" x14ac:dyDescent="0.3">
      <c r="A4302" s="66">
        <v>21116005</v>
      </c>
      <c r="B4302" s="61" t="s">
        <v>6228</v>
      </c>
      <c r="C4302" s="68"/>
      <c r="D4302" s="63" t="s">
        <v>7921</v>
      </c>
      <c r="E4302" s="62">
        <v>3</v>
      </c>
    </row>
    <row r="4303" spans="1:5" ht="14.4" x14ac:dyDescent="0.3">
      <c r="A4303" s="66">
        <v>21116006</v>
      </c>
      <c r="B4303" s="61" t="s">
        <v>6229</v>
      </c>
      <c r="C4303" s="68"/>
      <c r="D4303" s="63" t="s">
        <v>7921</v>
      </c>
      <c r="E4303" s="62">
        <v>3</v>
      </c>
    </row>
    <row r="4304" spans="1:5" ht="14.4" x14ac:dyDescent="0.3">
      <c r="A4304" s="66">
        <v>21116007</v>
      </c>
      <c r="B4304" s="61" t="s">
        <v>6230</v>
      </c>
      <c r="C4304" s="68"/>
      <c r="D4304" s="63" t="s">
        <v>7921</v>
      </c>
      <c r="E4304" s="62">
        <v>3</v>
      </c>
    </row>
    <row r="4305" spans="1:5" ht="14.4" x14ac:dyDescent="0.3">
      <c r="A4305" s="66">
        <v>21116008</v>
      </c>
      <c r="B4305" s="61" t="s">
        <v>6231</v>
      </c>
      <c r="C4305" s="68"/>
      <c r="D4305" s="63" t="s">
        <v>7921</v>
      </c>
      <c r="E4305" s="62">
        <v>3</v>
      </c>
    </row>
    <row r="4306" spans="1:5" ht="14.4" x14ac:dyDescent="0.3">
      <c r="A4306" s="66">
        <v>21116009</v>
      </c>
      <c r="B4306" s="61" t="s">
        <v>6232</v>
      </c>
      <c r="C4306" s="68"/>
      <c r="D4306" s="63" t="s">
        <v>7921</v>
      </c>
      <c r="E4306" s="62">
        <v>3</v>
      </c>
    </row>
    <row r="4307" spans="1:5" ht="14.4" x14ac:dyDescent="0.3">
      <c r="A4307" s="66">
        <v>21116010</v>
      </c>
      <c r="B4307" s="61" t="s">
        <v>6233</v>
      </c>
      <c r="C4307" s="68"/>
      <c r="D4307" s="63" t="s">
        <v>7921</v>
      </c>
      <c r="E4307" s="62">
        <v>3</v>
      </c>
    </row>
    <row r="4308" spans="1:5" ht="14.4" x14ac:dyDescent="0.3">
      <c r="A4308" s="66">
        <v>21116011</v>
      </c>
      <c r="B4308" s="61" t="s">
        <v>6234</v>
      </c>
      <c r="C4308" s="68"/>
      <c r="D4308" s="63" t="s">
        <v>7921</v>
      </c>
      <c r="E4308" s="62">
        <v>3</v>
      </c>
    </row>
    <row r="4309" spans="1:5" ht="14.4" x14ac:dyDescent="0.3">
      <c r="A4309" s="66">
        <v>21116012</v>
      </c>
      <c r="B4309" s="61" t="s">
        <v>6235</v>
      </c>
      <c r="C4309" s="68"/>
      <c r="D4309" s="63" t="s">
        <v>7921</v>
      </c>
      <c r="E4309" s="62">
        <v>3</v>
      </c>
    </row>
    <row r="4310" spans="1:5" ht="14.4" x14ac:dyDescent="0.3">
      <c r="A4310" s="66">
        <v>21116013</v>
      </c>
      <c r="B4310" s="61" t="s">
        <v>6236</v>
      </c>
      <c r="C4310" s="68"/>
      <c r="D4310" s="63" t="s">
        <v>7921</v>
      </c>
      <c r="E4310" s="62">
        <v>3</v>
      </c>
    </row>
    <row r="4311" spans="1:5" ht="14.4" x14ac:dyDescent="0.3">
      <c r="A4311" s="66">
        <v>21116014</v>
      </c>
      <c r="B4311" s="61" t="s">
        <v>6237</v>
      </c>
      <c r="C4311" s="68"/>
      <c r="D4311" s="63" t="s">
        <v>7921</v>
      </c>
      <c r="E4311" s="62">
        <v>3</v>
      </c>
    </row>
    <row r="4312" spans="1:5" ht="14.4" x14ac:dyDescent="0.3">
      <c r="A4312" s="66">
        <v>21116015</v>
      </c>
      <c r="B4312" s="61" t="s">
        <v>6238</v>
      </c>
      <c r="C4312" s="68"/>
      <c r="D4312" s="63" t="s">
        <v>7921</v>
      </c>
      <c r="E4312" s="62">
        <v>3</v>
      </c>
    </row>
    <row r="4313" spans="1:5" ht="14.4" x14ac:dyDescent="0.3">
      <c r="A4313" s="66">
        <v>21116016</v>
      </c>
      <c r="B4313" s="61" t="s">
        <v>6239</v>
      </c>
      <c r="C4313" s="68"/>
      <c r="D4313" s="63" t="s">
        <v>7921</v>
      </c>
      <c r="E4313" s="62">
        <v>3</v>
      </c>
    </row>
    <row r="4314" spans="1:5" ht="14.4" x14ac:dyDescent="0.3">
      <c r="A4314" s="66">
        <v>21117001</v>
      </c>
      <c r="B4314" s="61" t="s">
        <v>6240</v>
      </c>
      <c r="C4314" s="68"/>
      <c r="D4314" s="63" t="s">
        <v>7921</v>
      </c>
      <c r="E4314" s="62">
        <v>3</v>
      </c>
    </row>
    <row r="4315" spans="1:5" ht="14.4" x14ac:dyDescent="0.3">
      <c r="A4315" s="66">
        <v>21117002</v>
      </c>
      <c r="B4315" s="61" t="s">
        <v>6241</v>
      </c>
      <c r="C4315" s="68"/>
      <c r="D4315" s="63" t="s">
        <v>7921</v>
      </c>
      <c r="E4315" s="62">
        <v>3</v>
      </c>
    </row>
    <row r="4316" spans="1:5" ht="14.4" x14ac:dyDescent="0.3">
      <c r="A4316" s="66">
        <v>21117003</v>
      </c>
      <c r="B4316" s="61" t="s">
        <v>6242</v>
      </c>
      <c r="C4316" s="68"/>
      <c r="D4316" s="63" t="s">
        <v>7921</v>
      </c>
      <c r="E4316" s="62">
        <v>3</v>
      </c>
    </row>
    <row r="4317" spans="1:5" ht="14.4" x14ac:dyDescent="0.3">
      <c r="A4317" s="66">
        <v>21117004</v>
      </c>
      <c r="B4317" s="61" t="s">
        <v>6243</v>
      </c>
      <c r="C4317" s="68"/>
      <c r="D4317" s="63" t="s">
        <v>7921</v>
      </c>
      <c r="E4317" s="62">
        <v>3</v>
      </c>
    </row>
    <row r="4318" spans="1:5" ht="14.4" x14ac:dyDescent="0.3">
      <c r="A4318" s="66">
        <v>21117005</v>
      </c>
      <c r="B4318" s="61" t="s">
        <v>6244</v>
      </c>
      <c r="C4318" s="68"/>
      <c r="D4318" s="63" t="s">
        <v>7921</v>
      </c>
      <c r="E4318" s="62">
        <v>3</v>
      </c>
    </row>
    <row r="4319" spans="1:5" ht="14.4" x14ac:dyDescent="0.3">
      <c r="A4319" s="66">
        <v>21117006</v>
      </c>
      <c r="B4319" s="61" t="s">
        <v>6245</v>
      </c>
      <c r="C4319" s="68"/>
      <c r="D4319" s="63" t="s">
        <v>7921</v>
      </c>
      <c r="E4319" s="62">
        <v>3</v>
      </c>
    </row>
    <row r="4320" spans="1:5" ht="14.4" x14ac:dyDescent="0.3">
      <c r="A4320" s="66">
        <v>21117007</v>
      </c>
      <c r="B4320" s="61" t="s">
        <v>6246</v>
      </c>
      <c r="C4320" s="68"/>
      <c r="D4320" s="63" t="s">
        <v>7921</v>
      </c>
      <c r="E4320" s="62">
        <v>3</v>
      </c>
    </row>
    <row r="4321" spans="1:5" ht="14.4" x14ac:dyDescent="0.3">
      <c r="A4321" s="66">
        <v>21117008</v>
      </c>
      <c r="B4321" s="61" t="s">
        <v>6247</v>
      </c>
      <c r="C4321" s="68"/>
      <c r="D4321" s="63" t="s">
        <v>7921</v>
      </c>
      <c r="E4321" s="62">
        <v>3</v>
      </c>
    </row>
    <row r="4322" spans="1:5" ht="14.4" x14ac:dyDescent="0.3">
      <c r="A4322" s="66">
        <v>21117009</v>
      </c>
      <c r="B4322" s="61" t="s">
        <v>6248</v>
      </c>
      <c r="C4322" s="68"/>
      <c r="D4322" s="63" t="s">
        <v>7921</v>
      </c>
      <c r="E4322" s="62">
        <v>3</v>
      </c>
    </row>
    <row r="4323" spans="1:5" ht="14.4" x14ac:dyDescent="0.3">
      <c r="A4323" s="66">
        <v>21117010</v>
      </c>
      <c r="B4323" s="61" t="s">
        <v>6249</v>
      </c>
      <c r="C4323" s="68"/>
      <c r="D4323" s="63" t="s">
        <v>7921</v>
      </c>
      <c r="E4323" s="62">
        <v>3</v>
      </c>
    </row>
    <row r="4324" spans="1:5" ht="14.4" x14ac:dyDescent="0.3">
      <c r="A4324" s="66">
        <v>21117011</v>
      </c>
      <c r="B4324" s="61" t="s">
        <v>6250</v>
      </c>
      <c r="C4324" s="68"/>
      <c r="D4324" s="63" t="s">
        <v>7921</v>
      </c>
      <c r="E4324" s="62">
        <v>3</v>
      </c>
    </row>
    <row r="4325" spans="1:5" ht="14.4" x14ac:dyDescent="0.3">
      <c r="A4325" s="66">
        <v>21117012</v>
      </c>
      <c r="B4325" s="61" t="s">
        <v>6251</v>
      </c>
      <c r="C4325" s="68"/>
      <c r="D4325" s="63" t="s">
        <v>7921</v>
      </c>
      <c r="E4325" s="62">
        <v>3</v>
      </c>
    </row>
    <row r="4326" spans="1:5" ht="14.4" x14ac:dyDescent="0.3">
      <c r="A4326" s="66">
        <v>21117013</v>
      </c>
      <c r="B4326" s="61" t="s">
        <v>6252</v>
      </c>
      <c r="C4326" s="68"/>
      <c r="D4326" s="63" t="s">
        <v>7921</v>
      </c>
      <c r="E4326" s="62">
        <v>3</v>
      </c>
    </row>
    <row r="4327" spans="1:5" ht="14.4" x14ac:dyDescent="0.3">
      <c r="A4327" s="66">
        <v>21117014</v>
      </c>
      <c r="B4327" s="61" t="s">
        <v>6253</v>
      </c>
      <c r="C4327" s="68"/>
      <c r="D4327" s="63" t="s">
        <v>7921</v>
      </c>
      <c r="E4327" s="62">
        <v>3</v>
      </c>
    </row>
    <row r="4328" spans="1:5" ht="14.4" x14ac:dyDescent="0.3">
      <c r="A4328" s="66">
        <v>21117015</v>
      </c>
      <c r="B4328" s="61" t="s">
        <v>6254</v>
      </c>
      <c r="C4328" s="68"/>
      <c r="D4328" s="63" t="s">
        <v>7921</v>
      </c>
      <c r="E4328" s="62">
        <v>3</v>
      </c>
    </row>
    <row r="4329" spans="1:5" ht="14.4" x14ac:dyDescent="0.3">
      <c r="A4329" s="66">
        <v>21117016</v>
      </c>
      <c r="B4329" s="61" t="s">
        <v>6255</v>
      </c>
      <c r="C4329" s="68"/>
      <c r="D4329" s="63" t="s">
        <v>7921</v>
      </c>
      <c r="E4329" s="62">
        <v>3</v>
      </c>
    </row>
    <row r="4330" spans="1:5" ht="14.4" x14ac:dyDescent="0.3">
      <c r="A4330" s="66">
        <v>21117017</v>
      </c>
      <c r="B4330" s="61" t="s">
        <v>6256</v>
      </c>
      <c r="C4330" s="68"/>
      <c r="D4330" s="63" t="s">
        <v>7921</v>
      </c>
      <c r="E4330" s="62">
        <v>3</v>
      </c>
    </row>
    <row r="4331" spans="1:5" ht="14.4" x14ac:dyDescent="0.3">
      <c r="A4331" s="66">
        <v>21117018</v>
      </c>
      <c r="B4331" s="61" t="s">
        <v>6257</v>
      </c>
      <c r="C4331" s="68"/>
      <c r="D4331" s="63" t="s">
        <v>7921</v>
      </c>
      <c r="E4331" s="62">
        <v>3</v>
      </c>
    </row>
    <row r="4332" spans="1:5" ht="14.4" x14ac:dyDescent="0.3">
      <c r="A4332" s="66">
        <v>21117019</v>
      </c>
      <c r="B4332" s="61" t="s">
        <v>6258</v>
      </c>
      <c r="C4332" s="68"/>
      <c r="D4332" s="63" t="s">
        <v>7921</v>
      </c>
      <c r="E4332" s="62">
        <v>3</v>
      </c>
    </row>
    <row r="4333" spans="1:5" ht="14.4" x14ac:dyDescent="0.3">
      <c r="A4333" s="66">
        <v>21117020</v>
      </c>
      <c r="B4333" s="61" t="s">
        <v>6259</v>
      </c>
      <c r="C4333" s="68"/>
      <c r="D4333" s="63" t="s">
        <v>7921</v>
      </c>
      <c r="E4333" s="62">
        <v>3</v>
      </c>
    </row>
    <row r="4334" spans="1:5" ht="14.4" x14ac:dyDescent="0.3">
      <c r="A4334" s="66">
        <v>21117021</v>
      </c>
      <c r="B4334" s="61" t="s">
        <v>6260</v>
      </c>
      <c r="C4334" s="68"/>
      <c r="D4334" s="63" t="s">
        <v>7921</v>
      </c>
      <c r="E4334" s="62">
        <v>3</v>
      </c>
    </row>
    <row r="4335" spans="1:5" ht="14.4" x14ac:dyDescent="0.3">
      <c r="A4335" s="66">
        <v>21118001</v>
      </c>
      <c r="B4335" s="61" t="s">
        <v>6261</v>
      </c>
      <c r="C4335" s="68"/>
      <c r="D4335" s="63" t="s">
        <v>7921</v>
      </c>
      <c r="E4335" s="62">
        <v>3</v>
      </c>
    </row>
    <row r="4336" spans="1:5" ht="14.4" x14ac:dyDescent="0.3">
      <c r="A4336" s="66">
        <v>21118002</v>
      </c>
      <c r="B4336" s="61" t="s">
        <v>6262</v>
      </c>
      <c r="C4336" s="68"/>
      <c r="D4336" s="63" t="s">
        <v>7921</v>
      </c>
      <c r="E4336" s="62">
        <v>3</v>
      </c>
    </row>
    <row r="4337" spans="1:5" ht="14.4" x14ac:dyDescent="0.3">
      <c r="A4337" s="66">
        <v>21118003</v>
      </c>
      <c r="B4337" s="61" t="s">
        <v>6263</v>
      </c>
      <c r="C4337" s="68"/>
      <c r="D4337" s="63" t="s">
        <v>7921</v>
      </c>
      <c r="E4337" s="62">
        <v>3</v>
      </c>
    </row>
    <row r="4338" spans="1:5" ht="14.4" x14ac:dyDescent="0.3">
      <c r="A4338" s="66">
        <v>21118004</v>
      </c>
      <c r="B4338" s="61" t="s">
        <v>6264</v>
      </c>
      <c r="C4338" s="68"/>
      <c r="D4338" s="63" t="s">
        <v>7921</v>
      </c>
      <c r="E4338" s="62">
        <v>3</v>
      </c>
    </row>
    <row r="4339" spans="1:5" ht="14.4" x14ac:dyDescent="0.3">
      <c r="A4339" s="66">
        <v>21118005</v>
      </c>
      <c r="B4339" s="61" t="s">
        <v>6265</v>
      </c>
      <c r="C4339" s="68"/>
      <c r="D4339" s="63" t="s">
        <v>7921</v>
      </c>
      <c r="E4339" s="62">
        <v>3</v>
      </c>
    </row>
    <row r="4340" spans="1:5" ht="14.4" x14ac:dyDescent="0.3">
      <c r="A4340" s="66">
        <v>21118006</v>
      </c>
      <c r="B4340" s="61" t="s">
        <v>6266</v>
      </c>
      <c r="C4340" s="68"/>
      <c r="D4340" s="63" t="s">
        <v>7921</v>
      </c>
      <c r="E4340" s="62">
        <v>3</v>
      </c>
    </row>
    <row r="4341" spans="1:5" ht="14.4" x14ac:dyDescent="0.3">
      <c r="A4341" s="66">
        <v>21118007</v>
      </c>
      <c r="B4341" s="61" t="s">
        <v>6267</v>
      </c>
      <c r="C4341" s="68"/>
      <c r="D4341" s="63" t="s">
        <v>7921</v>
      </c>
      <c r="E4341" s="62">
        <v>3</v>
      </c>
    </row>
    <row r="4342" spans="1:5" ht="14.4" x14ac:dyDescent="0.3">
      <c r="A4342" s="66">
        <v>21118008</v>
      </c>
      <c r="B4342" s="61" t="s">
        <v>6268</v>
      </c>
      <c r="C4342" s="68"/>
      <c r="D4342" s="63" t="s">
        <v>7921</v>
      </c>
      <c r="E4342" s="62">
        <v>3</v>
      </c>
    </row>
    <row r="4343" spans="1:5" ht="14.4" x14ac:dyDescent="0.3">
      <c r="A4343" s="66">
        <v>21118009</v>
      </c>
      <c r="B4343" s="61" t="s">
        <v>6269</v>
      </c>
      <c r="C4343" s="68"/>
      <c r="D4343" s="63" t="s">
        <v>7921</v>
      </c>
      <c r="E4343" s="62">
        <v>3</v>
      </c>
    </row>
    <row r="4344" spans="1:5" ht="14.4" x14ac:dyDescent="0.3">
      <c r="A4344" s="66">
        <v>21118010</v>
      </c>
      <c r="B4344" s="61" t="s">
        <v>6270</v>
      </c>
      <c r="C4344" s="68"/>
      <c r="D4344" s="63" t="s">
        <v>7921</v>
      </c>
      <c r="E4344" s="62">
        <v>3</v>
      </c>
    </row>
    <row r="4345" spans="1:5" ht="14.4" x14ac:dyDescent="0.3">
      <c r="A4345" s="66">
        <v>21118011</v>
      </c>
      <c r="B4345" s="61" t="s">
        <v>6271</v>
      </c>
      <c r="C4345" s="68"/>
      <c r="D4345" s="63" t="s">
        <v>7921</v>
      </c>
      <c r="E4345" s="62">
        <v>3</v>
      </c>
    </row>
    <row r="4346" spans="1:5" ht="14.4" x14ac:dyDescent="0.3">
      <c r="A4346" s="66">
        <v>21118012</v>
      </c>
      <c r="B4346" s="61" t="s">
        <v>6272</v>
      </c>
      <c r="C4346" s="68"/>
      <c r="D4346" s="63" t="s">
        <v>7921</v>
      </c>
      <c r="E4346" s="62">
        <v>3</v>
      </c>
    </row>
    <row r="4347" spans="1:5" ht="14.4" x14ac:dyDescent="0.3">
      <c r="A4347" s="66">
        <v>21118013</v>
      </c>
      <c r="B4347" s="61" t="s">
        <v>6273</v>
      </c>
      <c r="C4347" s="68"/>
      <c r="D4347" s="63" t="s">
        <v>7921</v>
      </c>
      <c r="E4347" s="62">
        <v>3</v>
      </c>
    </row>
    <row r="4348" spans="1:5" ht="14.4" x14ac:dyDescent="0.3">
      <c r="A4348" s="66">
        <v>21118014</v>
      </c>
      <c r="B4348" s="61" t="s">
        <v>6274</v>
      </c>
      <c r="C4348" s="68"/>
      <c r="D4348" s="63" t="s">
        <v>7921</v>
      </c>
      <c r="E4348" s="62">
        <v>3</v>
      </c>
    </row>
    <row r="4349" spans="1:5" ht="14.4" x14ac:dyDescent="0.3">
      <c r="A4349" s="66">
        <v>21118015</v>
      </c>
      <c r="B4349" s="61" t="s">
        <v>6275</v>
      </c>
      <c r="C4349" s="68"/>
      <c r="D4349" s="63" t="s">
        <v>7921</v>
      </c>
      <c r="E4349" s="62">
        <v>3</v>
      </c>
    </row>
    <row r="4350" spans="1:5" ht="14.4" x14ac:dyDescent="0.3">
      <c r="A4350" s="66">
        <v>21118016</v>
      </c>
      <c r="B4350" s="61" t="s">
        <v>6276</v>
      </c>
      <c r="C4350" s="68"/>
      <c r="D4350" s="63" t="s">
        <v>7921</v>
      </c>
      <c r="E4350" s="62">
        <v>3</v>
      </c>
    </row>
    <row r="4351" spans="1:5" ht="14.4" x14ac:dyDescent="0.3">
      <c r="A4351" s="66">
        <v>21118017</v>
      </c>
      <c r="B4351" s="61" t="s">
        <v>6277</v>
      </c>
      <c r="C4351" s="68"/>
      <c r="D4351" s="63" t="s">
        <v>7921</v>
      </c>
      <c r="E4351" s="62">
        <v>3</v>
      </c>
    </row>
    <row r="4352" spans="1:5" ht="14.4" x14ac:dyDescent="0.3">
      <c r="A4352" s="66">
        <v>21118018</v>
      </c>
      <c r="B4352" s="61" t="s">
        <v>6278</v>
      </c>
      <c r="C4352" s="68"/>
      <c r="D4352" s="63" t="s">
        <v>7921</v>
      </c>
      <c r="E4352" s="62">
        <v>3</v>
      </c>
    </row>
    <row r="4353" spans="1:5" ht="14.4" x14ac:dyDescent="0.3">
      <c r="A4353" s="66">
        <v>21118019</v>
      </c>
      <c r="B4353" s="61" t="s">
        <v>6279</v>
      </c>
      <c r="C4353" s="68"/>
      <c r="D4353" s="63" t="s">
        <v>7921</v>
      </c>
      <c r="E4353" s="62">
        <v>3</v>
      </c>
    </row>
    <row r="4354" spans="1:5" ht="14.4" x14ac:dyDescent="0.3">
      <c r="A4354" s="66">
        <v>21118020</v>
      </c>
      <c r="B4354" s="61" t="s">
        <v>6280</v>
      </c>
      <c r="C4354" s="68"/>
      <c r="D4354" s="63" t="s">
        <v>7921</v>
      </c>
      <c r="E4354" s="62">
        <v>3</v>
      </c>
    </row>
    <row r="4355" spans="1:5" ht="14.4" x14ac:dyDescent="0.3">
      <c r="A4355" s="66">
        <v>21118021</v>
      </c>
      <c r="B4355" s="61" t="s">
        <v>6281</v>
      </c>
      <c r="C4355" s="68"/>
      <c r="D4355" s="63" t="s">
        <v>7921</v>
      </c>
      <c r="E4355" s="62">
        <v>3</v>
      </c>
    </row>
    <row r="4356" spans="1:5" ht="14.4" x14ac:dyDescent="0.3">
      <c r="A4356" s="66">
        <v>21119001</v>
      </c>
      <c r="B4356" s="61" t="s">
        <v>6282</v>
      </c>
      <c r="C4356" s="68"/>
      <c r="D4356" s="63" t="s">
        <v>7921</v>
      </c>
      <c r="E4356" s="62">
        <v>3</v>
      </c>
    </row>
    <row r="4357" spans="1:5" ht="14.4" x14ac:dyDescent="0.3">
      <c r="A4357" s="66">
        <v>21119002</v>
      </c>
      <c r="B4357" s="61" t="s">
        <v>6283</v>
      </c>
      <c r="C4357" s="68"/>
      <c r="D4357" s="63" t="s">
        <v>7921</v>
      </c>
      <c r="E4357" s="62">
        <v>3</v>
      </c>
    </row>
    <row r="4358" spans="1:5" ht="14.4" x14ac:dyDescent="0.3">
      <c r="A4358" s="66">
        <v>21119003</v>
      </c>
      <c r="B4358" s="61" t="s">
        <v>6284</v>
      </c>
      <c r="C4358" s="68"/>
      <c r="D4358" s="63" t="s">
        <v>7921</v>
      </c>
      <c r="E4358" s="62">
        <v>3</v>
      </c>
    </row>
    <row r="4359" spans="1:5" ht="14.4" x14ac:dyDescent="0.3">
      <c r="A4359" s="66">
        <v>21119004</v>
      </c>
      <c r="B4359" s="61" t="s">
        <v>6285</v>
      </c>
      <c r="C4359" s="68"/>
      <c r="D4359" s="63" t="s">
        <v>7921</v>
      </c>
      <c r="E4359" s="62">
        <v>3</v>
      </c>
    </row>
    <row r="4360" spans="1:5" ht="14.4" x14ac:dyDescent="0.3">
      <c r="A4360" s="66">
        <v>21119005</v>
      </c>
      <c r="B4360" s="61" t="s">
        <v>6286</v>
      </c>
      <c r="C4360" s="68"/>
      <c r="D4360" s="63" t="s">
        <v>7921</v>
      </c>
      <c r="E4360" s="62">
        <v>3</v>
      </c>
    </row>
    <row r="4361" spans="1:5" ht="14.4" x14ac:dyDescent="0.3">
      <c r="A4361" s="66">
        <v>21119006</v>
      </c>
      <c r="B4361" s="61" t="s">
        <v>6287</v>
      </c>
      <c r="C4361" s="68"/>
      <c r="D4361" s="63" t="s">
        <v>7921</v>
      </c>
      <c r="E4361" s="62">
        <v>3</v>
      </c>
    </row>
    <row r="4362" spans="1:5" ht="14.4" x14ac:dyDescent="0.3">
      <c r="A4362" s="66">
        <v>21120001</v>
      </c>
      <c r="B4362" s="61" t="s">
        <v>6288</v>
      </c>
      <c r="C4362" s="68"/>
      <c r="D4362" s="63" t="s">
        <v>7921</v>
      </c>
      <c r="E4362" s="62">
        <v>3</v>
      </c>
    </row>
    <row r="4363" spans="1:5" ht="14.4" x14ac:dyDescent="0.3">
      <c r="A4363" s="66">
        <v>21120002</v>
      </c>
      <c r="B4363" s="61" t="s">
        <v>6289</v>
      </c>
      <c r="C4363" s="68"/>
      <c r="D4363" s="63" t="s">
        <v>7921</v>
      </c>
      <c r="E4363" s="62">
        <v>3</v>
      </c>
    </row>
    <row r="4364" spans="1:5" ht="14.4" x14ac:dyDescent="0.3">
      <c r="A4364" s="66">
        <v>21120003</v>
      </c>
      <c r="B4364" s="61" t="s">
        <v>6290</v>
      </c>
      <c r="C4364" s="68"/>
      <c r="D4364" s="63" t="s">
        <v>7921</v>
      </c>
      <c r="E4364" s="62">
        <v>3</v>
      </c>
    </row>
    <row r="4365" spans="1:5" ht="14.4" x14ac:dyDescent="0.3">
      <c r="A4365" s="66">
        <v>21120004</v>
      </c>
      <c r="B4365" s="61" t="s">
        <v>6291</v>
      </c>
      <c r="C4365" s="68"/>
      <c r="D4365" s="63" t="s">
        <v>7921</v>
      </c>
      <c r="E4365" s="62">
        <v>3</v>
      </c>
    </row>
    <row r="4366" spans="1:5" ht="14.4" x14ac:dyDescent="0.3">
      <c r="A4366" s="66">
        <v>21120005</v>
      </c>
      <c r="B4366" s="61" t="s">
        <v>6292</v>
      </c>
      <c r="C4366" s="68"/>
      <c r="D4366" s="63" t="s">
        <v>7921</v>
      </c>
      <c r="E4366" s="62">
        <v>3</v>
      </c>
    </row>
    <row r="4367" spans="1:5" ht="14.4" x14ac:dyDescent="0.3">
      <c r="A4367" s="66">
        <v>21120006</v>
      </c>
      <c r="B4367" s="61" t="s">
        <v>6293</v>
      </c>
      <c r="C4367" s="68"/>
      <c r="D4367" s="63" t="s">
        <v>7921</v>
      </c>
      <c r="E4367" s="62">
        <v>3</v>
      </c>
    </row>
    <row r="4368" spans="1:5" ht="14.4" x14ac:dyDescent="0.3">
      <c r="A4368" s="66">
        <v>21120007</v>
      </c>
      <c r="B4368" s="61" t="s">
        <v>6294</v>
      </c>
      <c r="C4368" s="68"/>
      <c r="D4368" s="63" t="s">
        <v>7921</v>
      </c>
      <c r="E4368" s="62">
        <v>3</v>
      </c>
    </row>
    <row r="4369" spans="1:5" ht="14.4" x14ac:dyDescent="0.3">
      <c r="A4369" s="66">
        <v>21120008</v>
      </c>
      <c r="B4369" s="61" t="s">
        <v>6295</v>
      </c>
      <c r="C4369" s="68"/>
      <c r="D4369" s="63" t="s">
        <v>7921</v>
      </c>
      <c r="E4369" s="62">
        <v>3</v>
      </c>
    </row>
    <row r="4370" spans="1:5" ht="14.4" x14ac:dyDescent="0.3">
      <c r="A4370" s="66">
        <v>21120009</v>
      </c>
      <c r="B4370" s="61" t="s">
        <v>6296</v>
      </c>
      <c r="C4370" s="68"/>
      <c r="D4370" s="63" t="s">
        <v>7921</v>
      </c>
      <c r="E4370" s="62">
        <v>3</v>
      </c>
    </row>
    <row r="4371" spans="1:5" ht="14.4" x14ac:dyDescent="0.3">
      <c r="A4371" s="66">
        <v>21120010</v>
      </c>
      <c r="B4371" s="61" t="s">
        <v>6297</v>
      </c>
      <c r="C4371" s="68"/>
      <c r="D4371" s="63" t="s">
        <v>7921</v>
      </c>
      <c r="E4371" s="62">
        <v>3</v>
      </c>
    </row>
    <row r="4372" spans="1:5" ht="14.4" x14ac:dyDescent="0.3">
      <c r="A4372" s="66">
        <v>21120011</v>
      </c>
      <c r="B4372" s="61" t="s">
        <v>6298</v>
      </c>
      <c r="C4372" s="68"/>
      <c r="D4372" s="63" t="s">
        <v>7921</v>
      </c>
      <c r="E4372" s="62">
        <v>3</v>
      </c>
    </row>
    <row r="4373" spans="1:5" ht="14.4" x14ac:dyDescent="0.3">
      <c r="A4373" s="66">
        <v>21120012</v>
      </c>
      <c r="B4373" s="61" t="s">
        <v>6299</v>
      </c>
      <c r="C4373" s="68"/>
      <c r="D4373" s="63" t="s">
        <v>7921</v>
      </c>
      <c r="E4373" s="62">
        <v>3</v>
      </c>
    </row>
    <row r="4374" spans="1:5" ht="14.4" x14ac:dyDescent="0.3">
      <c r="A4374" s="66">
        <v>21120013</v>
      </c>
      <c r="B4374" s="61" t="s">
        <v>6300</v>
      </c>
      <c r="C4374" s="68"/>
      <c r="D4374" s="63" t="s">
        <v>7921</v>
      </c>
      <c r="E4374" s="62">
        <v>3</v>
      </c>
    </row>
    <row r="4375" spans="1:5" ht="14.4" x14ac:dyDescent="0.3">
      <c r="A4375" s="66">
        <v>21120014</v>
      </c>
      <c r="B4375" s="61" t="s">
        <v>6301</v>
      </c>
      <c r="C4375" s="68"/>
      <c r="D4375" s="63" t="s">
        <v>7921</v>
      </c>
      <c r="E4375" s="62">
        <v>3</v>
      </c>
    </row>
    <row r="4376" spans="1:5" ht="14.4" x14ac:dyDescent="0.3">
      <c r="A4376" s="66">
        <v>21120015</v>
      </c>
      <c r="B4376" s="61" t="s">
        <v>6302</v>
      </c>
      <c r="C4376" s="68"/>
      <c r="D4376" s="63" t="s">
        <v>7921</v>
      </c>
      <c r="E4376" s="62">
        <v>3</v>
      </c>
    </row>
    <row r="4377" spans="1:5" ht="14.4" x14ac:dyDescent="0.3">
      <c r="A4377" s="66">
        <v>21120016</v>
      </c>
      <c r="B4377" s="61" t="s">
        <v>6303</v>
      </c>
      <c r="C4377" s="68"/>
      <c r="D4377" s="63" t="s">
        <v>7921</v>
      </c>
      <c r="E4377" s="62">
        <v>3</v>
      </c>
    </row>
    <row r="4378" spans="1:5" ht="14.4" x14ac:dyDescent="0.3">
      <c r="A4378" s="66">
        <v>21120017</v>
      </c>
      <c r="B4378" s="61" t="s">
        <v>6304</v>
      </c>
      <c r="C4378" s="68"/>
      <c r="D4378" s="63" t="s">
        <v>7921</v>
      </c>
      <c r="E4378" s="62">
        <v>3</v>
      </c>
    </row>
    <row r="4379" spans="1:5" ht="14.4" x14ac:dyDescent="0.3">
      <c r="A4379" s="66">
        <v>21120018</v>
      </c>
      <c r="B4379" s="61" t="s">
        <v>6305</v>
      </c>
      <c r="C4379" s="68"/>
      <c r="D4379" s="63" t="s">
        <v>7921</v>
      </c>
      <c r="E4379" s="62">
        <v>3</v>
      </c>
    </row>
    <row r="4380" spans="1:5" ht="14.4" x14ac:dyDescent="0.3">
      <c r="A4380" s="66">
        <v>21120019</v>
      </c>
      <c r="B4380" s="61" t="s">
        <v>6306</v>
      </c>
      <c r="C4380" s="68"/>
      <c r="D4380" s="63" t="s">
        <v>7921</v>
      </c>
      <c r="E4380" s="62">
        <v>3</v>
      </c>
    </row>
    <row r="4381" spans="1:5" ht="14.4" x14ac:dyDescent="0.3">
      <c r="A4381" s="66">
        <v>21120020</v>
      </c>
      <c r="B4381" s="61" t="s">
        <v>6307</v>
      </c>
      <c r="C4381" s="68"/>
      <c r="D4381" s="63" t="s">
        <v>7921</v>
      </c>
      <c r="E4381" s="62">
        <v>3</v>
      </c>
    </row>
    <row r="4382" spans="1:5" ht="14.4" x14ac:dyDescent="0.3">
      <c r="A4382" s="66">
        <v>21120021</v>
      </c>
      <c r="B4382" s="61" t="s">
        <v>6308</v>
      </c>
      <c r="C4382" s="68"/>
      <c r="D4382" s="63" t="s">
        <v>7921</v>
      </c>
      <c r="E4382" s="62">
        <v>3</v>
      </c>
    </row>
    <row r="4383" spans="1:5" ht="14.4" x14ac:dyDescent="0.3">
      <c r="A4383" s="66">
        <v>21121001</v>
      </c>
      <c r="B4383" s="61" t="s">
        <v>6309</v>
      </c>
      <c r="C4383" s="68"/>
      <c r="D4383" s="63" t="s">
        <v>7921</v>
      </c>
      <c r="E4383" s="62">
        <v>3</v>
      </c>
    </row>
    <row r="4384" spans="1:5" ht="14.4" x14ac:dyDescent="0.3">
      <c r="A4384" s="66">
        <v>21121002</v>
      </c>
      <c r="B4384" s="61" t="s">
        <v>6310</v>
      </c>
      <c r="C4384" s="68"/>
      <c r="D4384" s="63" t="s">
        <v>7921</v>
      </c>
      <c r="E4384" s="62">
        <v>3</v>
      </c>
    </row>
    <row r="4385" spans="1:5" ht="14.4" x14ac:dyDescent="0.3">
      <c r="A4385" s="66">
        <v>21121003</v>
      </c>
      <c r="B4385" s="61" t="s">
        <v>6311</v>
      </c>
      <c r="C4385" s="68"/>
      <c r="D4385" s="63" t="s">
        <v>7921</v>
      </c>
      <c r="E4385" s="62">
        <v>3</v>
      </c>
    </row>
    <row r="4386" spans="1:5" ht="14.4" x14ac:dyDescent="0.3">
      <c r="A4386" s="66">
        <v>21121004</v>
      </c>
      <c r="B4386" s="61" t="s">
        <v>6312</v>
      </c>
      <c r="C4386" s="68"/>
      <c r="D4386" s="63" t="s">
        <v>7921</v>
      </c>
      <c r="E4386" s="62">
        <v>3</v>
      </c>
    </row>
    <row r="4387" spans="1:5" ht="14.4" x14ac:dyDescent="0.3">
      <c r="A4387" s="66">
        <v>21121005</v>
      </c>
      <c r="B4387" s="61" t="s">
        <v>6313</v>
      </c>
      <c r="C4387" s="68"/>
      <c r="D4387" s="63" t="s">
        <v>7921</v>
      </c>
      <c r="E4387" s="62">
        <v>3</v>
      </c>
    </row>
    <row r="4388" spans="1:5" ht="14.4" x14ac:dyDescent="0.3">
      <c r="A4388" s="66">
        <v>21121006</v>
      </c>
      <c r="B4388" s="61" t="s">
        <v>6314</v>
      </c>
      <c r="C4388" s="68"/>
      <c r="D4388" s="63" t="s">
        <v>7921</v>
      </c>
      <c r="E4388" s="62">
        <v>3</v>
      </c>
    </row>
    <row r="4389" spans="1:5" ht="14.4" x14ac:dyDescent="0.3">
      <c r="A4389" s="66">
        <v>21121007</v>
      </c>
      <c r="B4389" s="61" t="s">
        <v>6315</v>
      </c>
      <c r="C4389" s="68"/>
      <c r="D4389" s="63" t="s">
        <v>7921</v>
      </c>
      <c r="E4389" s="62">
        <v>3</v>
      </c>
    </row>
    <row r="4390" spans="1:5" ht="14.4" x14ac:dyDescent="0.3">
      <c r="A4390" s="66">
        <v>21121008</v>
      </c>
      <c r="B4390" s="61" t="s">
        <v>6316</v>
      </c>
      <c r="C4390" s="68"/>
      <c r="D4390" s="63" t="s">
        <v>7921</v>
      </c>
      <c r="E4390" s="62">
        <v>3</v>
      </c>
    </row>
    <row r="4391" spans="1:5" ht="14.4" x14ac:dyDescent="0.3">
      <c r="A4391" s="66">
        <v>21121009</v>
      </c>
      <c r="B4391" s="61" t="s">
        <v>6317</v>
      </c>
      <c r="C4391" s="68"/>
      <c r="D4391" s="63" t="s">
        <v>7921</v>
      </c>
      <c r="E4391" s="62">
        <v>3</v>
      </c>
    </row>
    <row r="4392" spans="1:5" ht="14.4" x14ac:dyDescent="0.3">
      <c r="A4392" s="66">
        <v>21121010</v>
      </c>
      <c r="B4392" s="61" t="s">
        <v>6318</v>
      </c>
      <c r="C4392" s="68"/>
      <c r="D4392" s="63" t="s">
        <v>7921</v>
      </c>
      <c r="E4392" s="62">
        <v>3</v>
      </c>
    </row>
    <row r="4393" spans="1:5" ht="14.4" x14ac:dyDescent="0.3">
      <c r="A4393" s="66">
        <v>21121011</v>
      </c>
      <c r="B4393" s="61" t="s">
        <v>6319</v>
      </c>
      <c r="C4393" s="68"/>
      <c r="D4393" s="63" t="s">
        <v>7921</v>
      </c>
      <c r="E4393" s="62">
        <v>3</v>
      </c>
    </row>
    <row r="4394" spans="1:5" ht="14.4" x14ac:dyDescent="0.3">
      <c r="A4394" s="66">
        <v>21121012</v>
      </c>
      <c r="B4394" s="61" t="s">
        <v>6320</v>
      </c>
      <c r="C4394" s="68"/>
      <c r="D4394" s="63" t="s">
        <v>7921</v>
      </c>
      <c r="E4394" s="62">
        <v>3</v>
      </c>
    </row>
    <row r="4395" spans="1:5" ht="14.4" x14ac:dyDescent="0.3">
      <c r="A4395" s="66">
        <v>21121013</v>
      </c>
      <c r="B4395" s="61" t="s">
        <v>6321</v>
      </c>
      <c r="C4395" s="68"/>
      <c r="D4395" s="63" t="s">
        <v>7921</v>
      </c>
      <c r="E4395" s="62">
        <v>3</v>
      </c>
    </row>
    <row r="4396" spans="1:5" ht="14.4" x14ac:dyDescent="0.3">
      <c r="A4396" s="66">
        <v>21121014</v>
      </c>
      <c r="B4396" s="61" t="s">
        <v>6322</v>
      </c>
      <c r="C4396" s="68"/>
      <c r="D4396" s="63" t="s">
        <v>7921</v>
      </c>
      <c r="E4396" s="62">
        <v>3</v>
      </c>
    </row>
    <row r="4397" spans="1:5" ht="14.4" x14ac:dyDescent="0.3">
      <c r="A4397" s="66">
        <v>21121015</v>
      </c>
      <c r="B4397" s="61" t="s">
        <v>6323</v>
      </c>
      <c r="C4397" s="68"/>
      <c r="D4397" s="63" t="s">
        <v>7921</v>
      </c>
      <c r="E4397" s="62">
        <v>3</v>
      </c>
    </row>
    <row r="4398" spans="1:5" ht="14.4" x14ac:dyDescent="0.3">
      <c r="A4398" s="66">
        <v>21121016</v>
      </c>
      <c r="B4398" s="61" t="s">
        <v>6324</v>
      </c>
      <c r="C4398" s="68"/>
      <c r="D4398" s="63" t="s">
        <v>7921</v>
      </c>
      <c r="E4398" s="62">
        <v>3</v>
      </c>
    </row>
    <row r="4399" spans="1:5" ht="14.4" x14ac:dyDescent="0.3">
      <c r="A4399" s="66">
        <v>21121017</v>
      </c>
      <c r="B4399" s="61" t="s">
        <v>6325</v>
      </c>
      <c r="C4399" s="68"/>
      <c r="D4399" s="63" t="s">
        <v>7921</v>
      </c>
      <c r="E4399" s="62">
        <v>3</v>
      </c>
    </row>
    <row r="4400" spans="1:5" ht="14.4" x14ac:dyDescent="0.3">
      <c r="A4400" s="66">
        <v>21121018</v>
      </c>
      <c r="B4400" s="61" t="s">
        <v>6326</v>
      </c>
      <c r="C4400" s="68"/>
      <c r="D4400" s="63" t="s">
        <v>7921</v>
      </c>
      <c r="E4400" s="62">
        <v>3</v>
      </c>
    </row>
    <row r="4401" spans="1:5" ht="14.4" x14ac:dyDescent="0.3">
      <c r="A4401" s="66">
        <v>21121019</v>
      </c>
      <c r="B4401" s="61" t="s">
        <v>6327</v>
      </c>
      <c r="C4401" s="68"/>
      <c r="D4401" s="63" t="s">
        <v>7921</v>
      </c>
      <c r="E4401" s="62">
        <v>3</v>
      </c>
    </row>
    <row r="4402" spans="1:5" ht="14.4" x14ac:dyDescent="0.3">
      <c r="A4402" s="66">
        <v>21121020</v>
      </c>
      <c r="B4402" s="61" t="s">
        <v>6328</v>
      </c>
      <c r="C4402" s="68"/>
      <c r="D4402" s="63" t="s">
        <v>7921</v>
      </c>
      <c r="E4402" s="62">
        <v>3</v>
      </c>
    </row>
    <row r="4403" spans="1:5" ht="14.4" x14ac:dyDescent="0.3">
      <c r="A4403" s="66">
        <v>21121021</v>
      </c>
      <c r="B4403" s="61" t="s">
        <v>6329</v>
      </c>
      <c r="C4403" s="68"/>
      <c r="D4403" s="63" t="s">
        <v>7921</v>
      </c>
      <c r="E4403" s="62">
        <v>3</v>
      </c>
    </row>
    <row r="4404" spans="1:5" ht="14.4" x14ac:dyDescent="0.3">
      <c r="A4404" s="66">
        <v>21122001</v>
      </c>
      <c r="B4404" s="61" t="s">
        <v>6330</v>
      </c>
      <c r="C4404" s="68"/>
      <c r="D4404" s="63" t="s">
        <v>7921</v>
      </c>
      <c r="E4404" s="62">
        <v>3</v>
      </c>
    </row>
    <row r="4405" spans="1:5" ht="14.4" x14ac:dyDescent="0.3">
      <c r="A4405" s="66">
        <v>21122002</v>
      </c>
      <c r="B4405" s="61" t="s">
        <v>6331</v>
      </c>
      <c r="C4405" s="68"/>
      <c r="D4405" s="63" t="s">
        <v>7921</v>
      </c>
      <c r="E4405" s="62">
        <v>3</v>
      </c>
    </row>
    <row r="4406" spans="1:5" ht="14.4" x14ac:dyDescent="0.3">
      <c r="A4406" s="66">
        <v>21122003</v>
      </c>
      <c r="B4406" s="61" t="s">
        <v>6332</v>
      </c>
      <c r="C4406" s="68"/>
      <c r="D4406" s="63" t="s">
        <v>7921</v>
      </c>
      <c r="E4406" s="62">
        <v>3</v>
      </c>
    </row>
    <row r="4407" spans="1:5" ht="14.4" x14ac:dyDescent="0.3">
      <c r="A4407" s="66">
        <v>21122004</v>
      </c>
      <c r="B4407" s="61" t="s">
        <v>6333</v>
      </c>
      <c r="C4407" s="68"/>
      <c r="D4407" s="63" t="s">
        <v>7921</v>
      </c>
      <c r="E4407" s="62">
        <v>3</v>
      </c>
    </row>
    <row r="4408" spans="1:5" ht="14.4" x14ac:dyDescent="0.3">
      <c r="A4408" s="66">
        <v>21122005</v>
      </c>
      <c r="B4408" s="61" t="s">
        <v>6334</v>
      </c>
      <c r="C4408" s="68"/>
      <c r="D4408" s="63" t="s">
        <v>7921</v>
      </c>
      <c r="E4408" s="62">
        <v>3</v>
      </c>
    </row>
    <row r="4409" spans="1:5" ht="14.4" x14ac:dyDescent="0.3">
      <c r="A4409" s="66">
        <v>21122006</v>
      </c>
      <c r="B4409" s="61" t="s">
        <v>6335</v>
      </c>
      <c r="C4409" s="68"/>
      <c r="D4409" s="63" t="s">
        <v>7921</v>
      </c>
      <c r="E4409" s="62">
        <v>3</v>
      </c>
    </row>
    <row r="4410" spans="1:5" ht="14.4" x14ac:dyDescent="0.3">
      <c r="A4410" s="66">
        <v>21122007</v>
      </c>
      <c r="B4410" s="61" t="s">
        <v>6336</v>
      </c>
      <c r="C4410" s="68"/>
      <c r="D4410" s="63" t="s">
        <v>7921</v>
      </c>
      <c r="E4410" s="62">
        <v>3</v>
      </c>
    </row>
    <row r="4411" spans="1:5" ht="14.4" x14ac:dyDescent="0.3">
      <c r="A4411" s="66">
        <v>21122008</v>
      </c>
      <c r="B4411" s="61" t="s">
        <v>6337</v>
      </c>
      <c r="C4411" s="68"/>
      <c r="D4411" s="63" t="s">
        <v>7921</v>
      </c>
      <c r="E4411" s="62">
        <v>3</v>
      </c>
    </row>
    <row r="4412" spans="1:5" ht="14.4" x14ac:dyDescent="0.3">
      <c r="A4412" s="66">
        <v>21122009</v>
      </c>
      <c r="B4412" s="61" t="s">
        <v>6338</v>
      </c>
      <c r="C4412" s="68"/>
      <c r="D4412" s="63" t="s">
        <v>7921</v>
      </c>
      <c r="E4412" s="62">
        <v>3</v>
      </c>
    </row>
    <row r="4413" spans="1:5" ht="14.4" x14ac:dyDescent="0.3">
      <c r="A4413" s="66">
        <v>21122010</v>
      </c>
      <c r="B4413" s="61" t="s">
        <v>6339</v>
      </c>
      <c r="C4413" s="68"/>
      <c r="D4413" s="63" t="s">
        <v>7921</v>
      </c>
      <c r="E4413" s="62">
        <v>3</v>
      </c>
    </row>
    <row r="4414" spans="1:5" ht="14.4" x14ac:dyDescent="0.3">
      <c r="A4414" s="66">
        <v>21122011</v>
      </c>
      <c r="B4414" s="61" t="s">
        <v>6340</v>
      </c>
      <c r="C4414" s="68"/>
      <c r="D4414" s="63" t="s">
        <v>7921</v>
      </c>
      <c r="E4414" s="62">
        <v>3</v>
      </c>
    </row>
    <row r="4415" spans="1:5" ht="14.4" x14ac:dyDescent="0.3">
      <c r="A4415" s="66">
        <v>21122012</v>
      </c>
      <c r="B4415" s="61" t="s">
        <v>6341</v>
      </c>
      <c r="C4415" s="68"/>
      <c r="D4415" s="63" t="s">
        <v>7921</v>
      </c>
      <c r="E4415" s="62">
        <v>3</v>
      </c>
    </row>
    <row r="4416" spans="1:5" ht="14.4" x14ac:dyDescent="0.3">
      <c r="A4416" s="66">
        <v>21122013</v>
      </c>
      <c r="B4416" s="61" t="s">
        <v>6342</v>
      </c>
      <c r="C4416" s="68"/>
      <c r="D4416" s="63" t="s">
        <v>7921</v>
      </c>
      <c r="E4416" s="62">
        <v>3</v>
      </c>
    </row>
    <row r="4417" spans="1:5" ht="14.4" x14ac:dyDescent="0.3">
      <c r="A4417" s="66">
        <v>21122014</v>
      </c>
      <c r="B4417" s="61" t="s">
        <v>6343</v>
      </c>
      <c r="C4417" s="68"/>
      <c r="D4417" s="63" t="s">
        <v>7921</v>
      </c>
      <c r="E4417" s="62">
        <v>3</v>
      </c>
    </row>
    <row r="4418" spans="1:5" ht="14.4" x14ac:dyDescent="0.3">
      <c r="A4418" s="66">
        <v>21122015</v>
      </c>
      <c r="B4418" s="61" t="s">
        <v>6344</v>
      </c>
      <c r="C4418" s="68"/>
      <c r="D4418" s="63" t="s">
        <v>7921</v>
      </c>
      <c r="E4418" s="62">
        <v>3</v>
      </c>
    </row>
    <row r="4419" spans="1:5" ht="14.4" x14ac:dyDescent="0.3">
      <c r="A4419" s="66">
        <v>21122016</v>
      </c>
      <c r="B4419" s="61" t="s">
        <v>6345</v>
      </c>
      <c r="C4419" s="68"/>
      <c r="D4419" s="63" t="s">
        <v>7921</v>
      </c>
      <c r="E4419" s="62">
        <v>3</v>
      </c>
    </row>
    <row r="4420" spans="1:5" ht="14.4" x14ac:dyDescent="0.3">
      <c r="A4420" s="66">
        <v>21122017</v>
      </c>
      <c r="B4420" s="61" t="s">
        <v>6346</v>
      </c>
      <c r="C4420" s="68"/>
      <c r="D4420" s="63" t="s">
        <v>7921</v>
      </c>
      <c r="E4420" s="62">
        <v>3</v>
      </c>
    </row>
    <row r="4421" spans="1:5" ht="14.4" x14ac:dyDescent="0.3">
      <c r="A4421" s="66">
        <v>21122018</v>
      </c>
      <c r="B4421" s="61" t="s">
        <v>6347</v>
      </c>
      <c r="C4421" s="68"/>
      <c r="D4421" s="63" t="s">
        <v>7921</v>
      </c>
      <c r="E4421" s="62">
        <v>3</v>
      </c>
    </row>
    <row r="4422" spans="1:5" ht="14.4" x14ac:dyDescent="0.3">
      <c r="A4422" s="66">
        <v>21122019</v>
      </c>
      <c r="B4422" s="61" t="s">
        <v>6348</v>
      </c>
      <c r="C4422" s="68"/>
      <c r="D4422" s="63" t="s">
        <v>7921</v>
      </c>
      <c r="E4422" s="62">
        <v>3</v>
      </c>
    </row>
    <row r="4423" spans="1:5" ht="14.4" x14ac:dyDescent="0.3">
      <c r="A4423" s="66">
        <v>21122020</v>
      </c>
      <c r="B4423" s="61" t="s">
        <v>6349</v>
      </c>
      <c r="C4423" s="68"/>
      <c r="D4423" s="63" t="s">
        <v>7921</v>
      </c>
      <c r="E4423" s="62">
        <v>3</v>
      </c>
    </row>
    <row r="4424" spans="1:5" ht="14.4" x14ac:dyDescent="0.3">
      <c r="A4424" s="66">
        <v>21122021</v>
      </c>
      <c r="B4424" s="61" t="s">
        <v>6350</v>
      </c>
      <c r="C4424" s="68"/>
      <c r="D4424" s="63" t="s">
        <v>7921</v>
      </c>
      <c r="E4424" s="62">
        <v>3</v>
      </c>
    </row>
    <row r="4425" spans="1:5" ht="14.4" x14ac:dyDescent="0.3">
      <c r="A4425" s="66">
        <v>21123001</v>
      </c>
      <c r="B4425" s="61" t="s">
        <v>6351</v>
      </c>
      <c r="C4425" s="68"/>
      <c r="D4425" s="63" t="s">
        <v>7921</v>
      </c>
      <c r="E4425" s="62">
        <v>3</v>
      </c>
    </row>
    <row r="4426" spans="1:5" ht="14.4" x14ac:dyDescent="0.3">
      <c r="A4426" s="66">
        <v>21123002</v>
      </c>
      <c r="B4426" s="61" t="s">
        <v>6352</v>
      </c>
      <c r="C4426" s="68"/>
      <c r="D4426" s="63" t="s">
        <v>7921</v>
      </c>
      <c r="E4426" s="62">
        <v>3</v>
      </c>
    </row>
    <row r="4427" spans="1:5" ht="14.4" x14ac:dyDescent="0.3">
      <c r="A4427" s="66">
        <v>21123003</v>
      </c>
      <c r="B4427" s="61" t="s">
        <v>6353</v>
      </c>
      <c r="C4427" s="68"/>
      <c r="D4427" s="63" t="s">
        <v>7921</v>
      </c>
      <c r="E4427" s="62">
        <v>3</v>
      </c>
    </row>
    <row r="4428" spans="1:5" ht="14.4" x14ac:dyDescent="0.3">
      <c r="A4428" s="66">
        <v>21123004</v>
      </c>
      <c r="B4428" s="61" t="s">
        <v>6354</v>
      </c>
      <c r="C4428" s="68"/>
      <c r="D4428" s="63" t="s">
        <v>7921</v>
      </c>
      <c r="E4428" s="62">
        <v>3</v>
      </c>
    </row>
    <row r="4429" spans="1:5" ht="14.4" x14ac:dyDescent="0.3">
      <c r="A4429" s="66">
        <v>21123005</v>
      </c>
      <c r="B4429" s="61" t="s">
        <v>6355</v>
      </c>
      <c r="C4429" s="68"/>
      <c r="D4429" s="63" t="s">
        <v>7921</v>
      </c>
      <c r="E4429" s="62">
        <v>3</v>
      </c>
    </row>
    <row r="4430" spans="1:5" ht="14.4" x14ac:dyDescent="0.3">
      <c r="A4430" s="66">
        <v>21123006</v>
      </c>
      <c r="B4430" s="61" t="s">
        <v>6356</v>
      </c>
      <c r="C4430" s="68"/>
      <c r="D4430" s="63" t="s">
        <v>7921</v>
      </c>
      <c r="E4430" s="62">
        <v>3</v>
      </c>
    </row>
    <row r="4431" spans="1:5" ht="14.4" x14ac:dyDescent="0.3">
      <c r="A4431" s="66">
        <v>21123007</v>
      </c>
      <c r="B4431" s="61" t="s">
        <v>6357</v>
      </c>
      <c r="C4431" s="68"/>
      <c r="D4431" s="63" t="s">
        <v>7921</v>
      </c>
      <c r="E4431" s="62">
        <v>3</v>
      </c>
    </row>
    <row r="4432" spans="1:5" ht="14.4" x14ac:dyDescent="0.3">
      <c r="A4432" s="66">
        <v>21123008</v>
      </c>
      <c r="B4432" s="61" t="s">
        <v>6358</v>
      </c>
      <c r="C4432" s="68"/>
      <c r="D4432" s="63" t="s">
        <v>7921</v>
      </c>
      <c r="E4432" s="62">
        <v>3</v>
      </c>
    </row>
    <row r="4433" spans="1:5" ht="14.4" x14ac:dyDescent="0.3">
      <c r="A4433" s="66">
        <v>21123009</v>
      </c>
      <c r="B4433" s="61" t="s">
        <v>6359</v>
      </c>
      <c r="C4433" s="68"/>
      <c r="D4433" s="63" t="s">
        <v>7921</v>
      </c>
      <c r="E4433" s="62">
        <v>3</v>
      </c>
    </row>
    <row r="4434" spans="1:5" ht="14.4" x14ac:dyDescent="0.3">
      <c r="A4434" s="66">
        <v>21123010</v>
      </c>
      <c r="B4434" s="61" t="s">
        <v>6360</v>
      </c>
      <c r="C4434" s="68"/>
      <c r="D4434" s="63" t="s">
        <v>7921</v>
      </c>
      <c r="E4434" s="62">
        <v>3</v>
      </c>
    </row>
    <row r="4435" spans="1:5" ht="14.4" x14ac:dyDescent="0.3">
      <c r="A4435" s="66">
        <v>21123011</v>
      </c>
      <c r="B4435" s="61" t="s">
        <v>6361</v>
      </c>
      <c r="C4435" s="68"/>
      <c r="D4435" s="63" t="s">
        <v>7921</v>
      </c>
      <c r="E4435" s="62">
        <v>3</v>
      </c>
    </row>
    <row r="4436" spans="1:5" ht="14.4" x14ac:dyDescent="0.3">
      <c r="A4436" s="66">
        <v>21123012</v>
      </c>
      <c r="B4436" s="61" t="s">
        <v>6362</v>
      </c>
      <c r="C4436" s="68"/>
      <c r="D4436" s="63" t="s">
        <v>7921</v>
      </c>
      <c r="E4436" s="62">
        <v>3</v>
      </c>
    </row>
    <row r="4437" spans="1:5" ht="14.4" x14ac:dyDescent="0.3">
      <c r="A4437" s="66">
        <v>21123013</v>
      </c>
      <c r="B4437" s="61" t="s">
        <v>6363</v>
      </c>
      <c r="C4437" s="68"/>
      <c r="D4437" s="63" t="s">
        <v>7921</v>
      </c>
      <c r="E4437" s="62">
        <v>3</v>
      </c>
    </row>
    <row r="4438" spans="1:5" ht="14.4" x14ac:dyDescent="0.3">
      <c r="A4438" s="66">
        <v>21123014</v>
      </c>
      <c r="B4438" s="61" t="s">
        <v>6364</v>
      </c>
      <c r="C4438" s="68"/>
      <c r="D4438" s="63" t="s">
        <v>7921</v>
      </c>
      <c r="E4438" s="62">
        <v>3</v>
      </c>
    </row>
    <row r="4439" spans="1:5" ht="14.4" x14ac:dyDescent="0.3">
      <c r="A4439" s="66">
        <v>21123015</v>
      </c>
      <c r="B4439" s="61" t="s">
        <v>6365</v>
      </c>
      <c r="C4439" s="68"/>
      <c r="D4439" s="63" t="s">
        <v>7921</v>
      </c>
      <c r="E4439" s="62">
        <v>3</v>
      </c>
    </row>
    <row r="4440" spans="1:5" ht="14.4" x14ac:dyDescent="0.3">
      <c r="A4440" s="66">
        <v>21123016</v>
      </c>
      <c r="B4440" s="61" t="s">
        <v>6366</v>
      </c>
      <c r="C4440" s="68"/>
      <c r="D4440" s="63" t="s">
        <v>7921</v>
      </c>
      <c r="E4440" s="62">
        <v>3</v>
      </c>
    </row>
    <row r="4441" spans="1:5" ht="14.4" x14ac:dyDescent="0.3">
      <c r="A4441" s="66">
        <v>21123017</v>
      </c>
      <c r="B4441" s="61" t="s">
        <v>6367</v>
      </c>
      <c r="C4441" s="68"/>
      <c r="D4441" s="63" t="s">
        <v>7921</v>
      </c>
      <c r="E4441" s="62">
        <v>3</v>
      </c>
    </row>
    <row r="4442" spans="1:5" ht="14.4" x14ac:dyDescent="0.3">
      <c r="A4442" s="66">
        <v>21123018</v>
      </c>
      <c r="B4442" s="61" t="s">
        <v>6368</v>
      </c>
      <c r="C4442" s="68"/>
      <c r="D4442" s="63" t="s">
        <v>7921</v>
      </c>
      <c r="E4442" s="62">
        <v>3</v>
      </c>
    </row>
    <row r="4443" spans="1:5" ht="14.4" x14ac:dyDescent="0.3">
      <c r="A4443" s="66">
        <v>21123019</v>
      </c>
      <c r="B4443" s="61" t="s">
        <v>6369</v>
      </c>
      <c r="C4443" s="68"/>
      <c r="D4443" s="63" t="s">
        <v>7921</v>
      </c>
      <c r="E4443" s="62">
        <v>3</v>
      </c>
    </row>
    <row r="4444" spans="1:5" ht="14.4" x14ac:dyDescent="0.3">
      <c r="A4444" s="66">
        <v>21123020</v>
      </c>
      <c r="B4444" s="61" t="s">
        <v>6370</v>
      </c>
      <c r="C4444" s="68"/>
      <c r="D4444" s="63" t="s">
        <v>7921</v>
      </c>
      <c r="E4444" s="62">
        <v>3</v>
      </c>
    </row>
    <row r="4445" spans="1:5" ht="14.4" x14ac:dyDescent="0.3">
      <c r="A4445" s="66">
        <v>21123021</v>
      </c>
      <c r="B4445" s="61" t="s">
        <v>6371</v>
      </c>
      <c r="C4445" s="68"/>
      <c r="D4445" s="63" t="s">
        <v>7921</v>
      </c>
      <c r="E4445" s="62">
        <v>3</v>
      </c>
    </row>
    <row r="4446" spans="1:5" ht="14.4" x14ac:dyDescent="0.3">
      <c r="A4446" s="66">
        <v>21124001</v>
      </c>
      <c r="B4446" s="61" t="s">
        <v>6372</v>
      </c>
      <c r="C4446" s="68"/>
      <c r="D4446" s="63" t="s">
        <v>7921</v>
      </c>
      <c r="E4446" s="62">
        <v>3</v>
      </c>
    </row>
    <row r="4447" spans="1:5" ht="14.4" x14ac:dyDescent="0.3">
      <c r="A4447" s="66">
        <v>21124002</v>
      </c>
      <c r="B4447" s="61" t="s">
        <v>6373</v>
      </c>
      <c r="C4447" s="68"/>
      <c r="D4447" s="63" t="s">
        <v>7921</v>
      </c>
      <c r="E4447" s="62">
        <v>3</v>
      </c>
    </row>
    <row r="4448" spans="1:5" ht="14.4" x14ac:dyDescent="0.3">
      <c r="A4448" s="66">
        <v>21124003</v>
      </c>
      <c r="B4448" s="61" t="s">
        <v>6374</v>
      </c>
      <c r="C4448" s="68"/>
      <c r="D4448" s="63" t="s">
        <v>7921</v>
      </c>
      <c r="E4448" s="62">
        <v>3</v>
      </c>
    </row>
    <row r="4449" spans="1:5" ht="14.4" x14ac:dyDescent="0.3">
      <c r="A4449" s="66">
        <v>21124004</v>
      </c>
      <c r="B4449" s="61" t="s">
        <v>6375</v>
      </c>
      <c r="C4449" s="68"/>
      <c r="D4449" s="63" t="s">
        <v>7921</v>
      </c>
      <c r="E4449" s="62">
        <v>3</v>
      </c>
    </row>
    <row r="4450" spans="1:5" ht="14.4" x14ac:dyDescent="0.3">
      <c r="A4450" s="66">
        <v>21125001</v>
      </c>
      <c r="B4450" s="61" t="s">
        <v>6376</v>
      </c>
      <c r="C4450" s="68"/>
      <c r="D4450" s="63" t="s">
        <v>7921</v>
      </c>
      <c r="E4450" s="62">
        <v>3</v>
      </c>
    </row>
    <row r="4451" spans="1:5" ht="14.4" x14ac:dyDescent="0.3">
      <c r="A4451" s="66">
        <v>21125002</v>
      </c>
      <c r="B4451" s="61" t="s">
        <v>6377</v>
      </c>
      <c r="C4451" s="68"/>
      <c r="D4451" s="63" t="s">
        <v>7921</v>
      </c>
      <c r="E4451" s="62">
        <v>3</v>
      </c>
    </row>
    <row r="4452" spans="1:5" ht="14.4" x14ac:dyDescent="0.3">
      <c r="A4452" s="66">
        <v>21125003</v>
      </c>
      <c r="B4452" s="61" t="s">
        <v>6378</v>
      </c>
      <c r="C4452" s="68"/>
      <c r="D4452" s="63" t="s">
        <v>7921</v>
      </c>
      <c r="E4452" s="62">
        <v>3</v>
      </c>
    </row>
    <row r="4453" spans="1:5" ht="14.4" x14ac:dyDescent="0.3">
      <c r="A4453" s="66">
        <v>21125004</v>
      </c>
      <c r="B4453" s="61" t="s">
        <v>6379</v>
      </c>
      <c r="C4453" s="68"/>
      <c r="D4453" s="63" t="s">
        <v>7921</v>
      </c>
      <c r="E4453" s="62">
        <v>3</v>
      </c>
    </row>
    <row r="4454" spans="1:5" ht="14.4" x14ac:dyDescent="0.3">
      <c r="A4454" s="66">
        <v>21126001</v>
      </c>
      <c r="B4454" s="61" t="s">
        <v>6380</v>
      </c>
      <c r="C4454" s="68"/>
      <c r="D4454" s="63" t="s">
        <v>7921</v>
      </c>
      <c r="E4454" s="62">
        <v>3</v>
      </c>
    </row>
    <row r="4455" spans="1:5" ht="14.4" x14ac:dyDescent="0.3">
      <c r="A4455" s="66">
        <v>21126002</v>
      </c>
      <c r="B4455" s="61" t="s">
        <v>6381</v>
      </c>
      <c r="C4455" s="68"/>
      <c r="D4455" s="63" t="s">
        <v>7921</v>
      </c>
      <c r="E4455" s="62">
        <v>3</v>
      </c>
    </row>
    <row r="4456" spans="1:5" ht="14.4" x14ac:dyDescent="0.3">
      <c r="A4456" s="66">
        <v>21126003</v>
      </c>
      <c r="B4456" s="61" t="s">
        <v>6382</v>
      </c>
      <c r="C4456" s="68"/>
      <c r="D4456" s="63" t="s">
        <v>7921</v>
      </c>
      <c r="E4456" s="62">
        <v>3</v>
      </c>
    </row>
    <row r="4457" spans="1:5" ht="14.4" x14ac:dyDescent="0.3">
      <c r="A4457" s="66">
        <v>21126004</v>
      </c>
      <c r="B4457" s="61" t="s">
        <v>6383</v>
      </c>
      <c r="C4457" s="68"/>
      <c r="D4457" s="63" t="s">
        <v>7921</v>
      </c>
      <c r="E4457" s="62">
        <v>3</v>
      </c>
    </row>
    <row r="4458" spans="1:5" ht="14.4" x14ac:dyDescent="0.3">
      <c r="A4458" s="66">
        <v>21126005</v>
      </c>
      <c r="B4458" s="61" t="s">
        <v>6384</v>
      </c>
      <c r="C4458" s="68"/>
      <c r="D4458" s="63" t="s">
        <v>7921</v>
      </c>
      <c r="E4458" s="62">
        <v>3</v>
      </c>
    </row>
    <row r="4459" spans="1:5" ht="14.4" x14ac:dyDescent="0.3">
      <c r="A4459" s="66">
        <v>21126006</v>
      </c>
      <c r="B4459" s="61" t="s">
        <v>6385</v>
      </c>
      <c r="C4459" s="68"/>
      <c r="D4459" s="63" t="s">
        <v>7921</v>
      </c>
      <c r="E4459" s="62">
        <v>3</v>
      </c>
    </row>
    <row r="4460" spans="1:5" ht="14.4" x14ac:dyDescent="0.3">
      <c r="A4460" s="66">
        <v>21126007</v>
      </c>
      <c r="B4460" s="61" t="s">
        <v>6386</v>
      </c>
      <c r="C4460" s="68"/>
      <c r="D4460" s="63" t="s">
        <v>7921</v>
      </c>
      <c r="E4460" s="62">
        <v>3</v>
      </c>
    </row>
    <row r="4461" spans="1:5" ht="14.4" x14ac:dyDescent="0.3">
      <c r="A4461" s="66">
        <v>21126008</v>
      </c>
      <c r="B4461" s="61" t="s">
        <v>6387</v>
      </c>
      <c r="C4461" s="68"/>
      <c r="D4461" s="63" t="s">
        <v>7921</v>
      </c>
      <c r="E4461" s="62">
        <v>3</v>
      </c>
    </row>
    <row r="4462" spans="1:5" ht="14.4" x14ac:dyDescent="0.3">
      <c r="A4462" s="66">
        <v>21190900</v>
      </c>
      <c r="B4462" s="61" t="s">
        <v>6388</v>
      </c>
      <c r="C4462" s="68"/>
      <c r="D4462" s="63" t="s">
        <v>7921</v>
      </c>
      <c r="E4462" s="62">
        <v>3</v>
      </c>
    </row>
    <row r="4463" spans="1:5" ht="14.4" x14ac:dyDescent="0.3">
      <c r="A4463" s="66">
        <v>21190999</v>
      </c>
      <c r="B4463" s="61" t="s">
        <v>6389</v>
      </c>
      <c r="C4463" s="68"/>
      <c r="D4463" s="63" t="s">
        <v>7921</v>
      </c>
      <c r="E4463" s="62">
        <v>3</v>
      </c>
    </row>
    <row r="4464" spans="1:5" ht="14.4" x14ac:dyDescent="0.3">
      <c r="A4464" s="66">
        <v>21201001</v>
      </c>
      <c r="B4464" s="61" t="s">
        <v>6390</v>
      </c>
      <c r="C4464" s="68"/>
      <c r="D4464" s="63" t="s">
        <v>7921</v>
      </c>
      <c r="E4464" s="62">
        <v>3</v>
      </c>
    </row>
    <row r="4465" spans="1:5" ht="14.4" x14ac:dyDescent="0.3">
      <c r="A4465" s="66">
        <v>21202001</v>
      </c>
      <c r="B4465" s="61" t="s">
        <v>6391</v>
      </c>
      <c r="C4465" s="68"/>
      <c r="D4465" s="63" t="s">
        <v>7921</v>
      </c>
      <c r="E4465" s="62">
        <v>3</v>
      </c>
    </row>
    <row r="4466" spans="1:5" ht="14.4" x14ac:dyDescent="0.3">
      <c r="A4466" s="66">
        <v>21202002</v>
      </c>
      <c r="B4466" s="61" t="s">
        <v>6392</v>
      </c>
      <c r="C4466" s="68"/>
      <c r="D4466" s="63" t="s">
        <v>7921</v>
      </c>
      <c r="E4466" s="62">
        <v>3</v>
      </c>
    </row>
    <row r="4467" spans="1:5" ht="14.4" x14ac:dyDescent="0.3">
      <c r="A4467" s="66">
        <v>21202003</v>
      </c>
      <c r="B4467" s="61" t="s">
        <v>6393</v>
      </c>
      <c r="C4467" s="68"/>
      <c r="D4467" s="63" t="s">
        <v>7921</v>
      </c>
      <c r="E4467" s="62">
        <v>3</v>
      </c>
    </row>
    <row r="4468" spans="1:5" ht="14.4" x14ac:dyDescent="0.3">
      <c r="A4468" s="66">
        <v>21202004</v>
      </c>
      <c r="B4468" s="61" t="s">
        <v>6394</v>
      </c>
      <c r="C4468" s="68"/>
      <c r="D4468" s="63" t="s">
        <v>7921</v>
      </c>
      <c r="E4468" s="62">
        <v>3</v>
      </c>
    </row>
    <row r="4469" spans="1:5" ht="14.4" x14ac:dyDescent="0.3">
      <c r="A4469" s="66">
        <v>21203001</v>
      </c>
      <c r="B4469" s="61" t="s">
        <v>6395</v>
      </c>
      <c r="C4469" s="68"/>
      <c r="D4469" s="63" t="s">
        <v>7921</v>
      </c>
      <c r="E4469" s="62">
        <v>3</v>
      </c>
    </row>
    <row r="4470" spans="1:5" ht="14.4" x14ac:dyDescent="0.3">
      <c r="A4470" s="66">
        <v>21203002</v>
      </c>
      <c r="B4470" s="61" t="s">
        <v>6396</v>
      </c>
      <c r="C4470" s="68"/>
      <c r="D4470" s="63" t="s">
        <v>7921</v>
      </c>
      <c r="E4470" s="62">
        <v>3</v>
      </c>
    </row>
    <row r="4471" spans="1:5" ht="14.4" x14ac:dyDescent="0.3">
      <c r="A4471" s="66">
        <v>21203003</v>
      </c>
      <c r="B4471" s="61" t="s">
        <v>6397</v>
      </c>
      <c r="C4471" s="68"/>
      <c r="D4471" s="63" t="s">
        <v>7921</v>
      </c>
      <c r="E4471" s="62">
        <v>3</v>
      </c>
    </row>
    <row r="4472" spans="1:5" ht="14.4" x14ac:dyDescent="0.3">
      <c r="A4472" s="66">
        <v>21203004</v>
      </c>
      <c r="B4472" s="61" t="s">
        <v>6398</v>
      </c>
      <c r="C4472" s="68"/>
      <c r="D4472" s="63" t="s">
        <v>7921</v>
      </c>
      <c r="E4472" s="62">
        <v>3</v>
      </c>
    </row>
    <row r="4473" spans="1:5" ht="14.4" x14ac:dyDescent="0.3">
      <c r="A4473" s="66">
        <v>21203005</v>
      </c>
      <c r="B4473" s="61" t="s">
        <v>6399</v>
      </c>
      <c r="C4473" s="68"/>
      <c r="D4473" s="63" t="s">
        <v>7921</v>
      </c>
      <c r="E4473" s="62">
        <v>3</v>
      </c>
    </row>
    <row r="4474" spans="1:5" ht="14.4" x14ac:dyDescent="0.3">
      <c r="A4474" s="66">
        <v>21204001</v>
      </c>
      <c r="B4474" s="61" t="s">
        <v>6400</v>
      </c>
      <c r="C4474" s="68"/>
      <c r="D4474" s="63" t="s">
        <v>7921</v>
      </c>
      <c r="E4474" s="62">
        <v>3</v>
      </c>
    </row>
    <row r="4475" spans="1:5" ht="14.4" x14ac:dyDescent="0.3">
      <c r="A4475" s="66">
        <v>21204002</v>
      </c>
      <c r="B4475" s="61" t="s">
        <v>6401</v>
      </c>
      <c r="C4475" s="68"/>
      <c r="D4475" s="63" t="s">
        <v>7921</v>
      </c>
      <c r="E4475" s="62">
        <v>3</v>
      </c>
    </row>
    <row r="4476" spans="1:5" ht="14.4" x14ac:dyDescent="0.3">
      <c r="A4476" s="66">
        <v>21204003</v>
      </c>
      <c r="B4476" s="61" t="s">
        <v>6402</v>
      </c>
      <c r="C4476" s="68"/>
      <c r="D4476" s="63" t="s">
        <v>7921</v>
      </c>
      <c r="E4476" s="62">
        <v>3</v>
      </c>
    </row>
    <row r="4477" spans="1:5" ht="14.4" x14ac:dyDescent="0.3">
      <c r="A4477" s="66">
        <v>21204004</v>
      </c>
      <c r="B4477" s="61" t="s">
        <v>6403</v>
      </c>
      <c r="C4477" s="68"/>
      <c r="D4477" s="63" t="s">
        <v>7921</v>
      </c>
      <c r="E4477" s="62">
        <v>3</v>
      </c>
    </row>
    <row r="4478" spans="1:5" ht="14.4" x14ac:dyDescent="0.3">
      <c r="A4478" s="66">
        <v>21204005</v>
      </c>
      <c r="B4478" s="61" t="s">
        <v>6404</v>
      </c>
      <c r="C4478" s="68"/>
      <c r="D4478" s="63" t="s">
        <v>7921</v>
      </c>
      <c r="E4478" s="62">
        <v>3</v>
      </c>
    </row>
    <row r="4479" spans="1:5" ht="14.4" x14ac:dyDescent="0.3">
      <c r="A4479" s="66">
        <v>21205001</v>
      </c>
      <c r="B4479" s="61" t="s">
        <v>6405</v>
      </c>
      <c r="C4479" s="68"/>
      <c r="D4479" s="63" t="s">
        <v>7921</v>
      </c>
      <c r="E4479" s="62">
        <v>3</v>
      </c>
    </row>
    <row r="4480" spans="1:5" ht="14.4" x14ac:dyDescent="0.3">
      <c r="A4480" s="66">
        <v>21205002</v>
      </c>
      <c r="B4480" s="61" t="s">
        <v>6406</v>
      </c>
      <c r="C4480" s="68"/>
      <c r="D4480" s="63" t="s">
        <v>7921</v>
      </c>
      <c r="E4480" s="62">
        <v>3</v>
      </c>
    </row>
    <row r="4481" spans="1:5" ht="14.4" x14ac:dyDescent="0.3">
      <c r="A4481" s="66">
        <v>21205003</v>
      </c>
      <c r="B4481" s="61" t="s">
        <v>6407</v>
      </c>
      <c r="C4481" s="68"/>
      <c r="D4481" s="63" t="s">
        <v>7921</v>
      </c>
      <c r="E4481" s="62">
        <v>3</v>
      </c>
    </row>
    <row r="4482" spans="1:5" ht="14.4" x14ac:dyDescent="0.3">
      <c r="A4482" s="66">
        <v>21205004</v>
      </c>
      <c r="B4482" s="61" t="s">
        <v>6408</v>
      </c>
      <c r="C4482" s="68"/>
      <c r="D4482" s="63" t="s">
        <v>7921</v>
      </c>
      <c r="E4482" s="62">
        <v>3</v>
      </c>
    </row>
    <row r="4483" spans="1:5" ht="14.4" x14ac:dyDescent="0.3">
      <c r="A4483" s="66">
        <v>21205005</v>
      </c>
      <c r="B4483" s="61" t="s">
        <v>6409</v>
      </c>
      <c r="C4483" s="68"/>
      <c r="D4483" s="63" t="s">
        <v>7921</v>
      </c>
      <c r="E4483" s="62">
        <v>3</v>
      </c>
    </row>
    <row r="4484" spans="1:5" ht="14.4" x14ac:dyDescent="0.3">
      <c r="A4484" s="66">
        <v>21205006</v>
      </c>
      <c r="B4484" s="61" t="s">
        <v>6410</v>
      </c>
      <c r="C4484" s="68"/>
      <c r="D4484" s="63" t="s">
        <v>7921</v>
      </c>
      <c r="E4484" s="62">
        <v>3</v>
      </c>
    </row>
    <row r="4485" spans="1:5" ht="14.4" x14ac:dyDescent="0.3">
      <c r="A4485" s="66">
        <v>21205007</v>
      </c>
      <c r="B4485" s="61" t="s">
        <v>6411</v>
      </c>
      <c r="C4485" s="68"/>
      <c r="D4485" s="63" t="s">
        <v>7921</v>
      </c>
      <c r="E4485" s="62">
        <v>3</v>
      </c>
    </row>
    <row r="4486" spans="1:5" ht="14.4" x14ac:dyDescent="0.3">
      <c r="A4486" s="66">
        <v>21205008</v>
      </c>
      <c r="B4486" s="61" t="s">
        <v>6412</v>
      </c>
      <c r="C4486" s="68"/>
      <c r="D4486" s="63" t="s">
        <v>7921</v>
      </c>
      <c r="E4486" s="62">
        <v>3</v>
      </c>
    </row>
    <row r="4487" spans="1:5" ht="14.4" x14ac:dyDescent="0.3">
      <c r="A4487" s="66">
        <v>21205009</v>
      </c>
      <c r="B4487" s="61" t="s">
        <v>6413</v>
      </c>
      <c r="C4487" s="68"/>
      <c r="D4487" s="63" t="s">
        <v>7921</v>
      </c>
      <c r="E4487" s="62">
        <v>3</v>
      </c>
    </row>
    <row r="4488" spans="1:5" ht="14.4" x14ac:dyDescent="0.3">
      <c r="A4488" s="66">
        <v>21205010</v>
      </c>
      <c r="B4488" s="61" t="s">
        <v>6414</v>
      </c>
      <c r="C4488" s="68"/>
      <c r="D4488" s="63" t="s">
        <v>7921</v>
      </c>
      <c r="E4488" s="62">
        <v>3</v>
      </c>
    </row>
    <row r="4489" spans="1:5" ht="14.4" x14ac:dyDescent="0.3">
      <c r="A4489" s="66">
        <v>21205011</v>
      </c>
      <c r="B4489" s="61" t="s">
        <v>6415</v>
      </c>
      <c r="C4489" s="68"/>
      <c r="D4489" s="63" t="s">
        <v>7921</v>
      </c>
      <c r="E4489" s="62">
        <v>3</v>
      </c>
    </row>
    <row r="4490" spans="1:5" ht="14.4" x14ac:dyDescent="0.3">
      <c r="A4490" s="66">
        <v>21205012</v>
      </c>
      <c r="B4490" s="61" t="s">
        <v>6416</v>
      </c>
      <c r="C4490" s="68"/>
      <c r="D4490" s="63" t="s">
        <v>7921</v>
      </c>
      <c r="E4490" s="62">
        <v>3</v>
      </c>
    </row>
    <row r="4491" spans="1:5" ht="14.4" x14ac:dyDescent="0.3">
      <c r="A4491" s="66">
        <v>21205013</v>
      </c>
      <c r="B4491" s="61" t="s">
        <v>6417</v>
      </c>
      <c r="C4491" s="68"/>
      <c r="D4491" s="63" t="s">
        <v>7921</v>
      </c>
      <c r="E4491" s="62">
        <v>3</v>
      </c>
    </row>
    <row r="4492" spans="1:5" ht="14.4" x14ac:dyDescent="0.3">
      <c r="A4492" s="66">
        <v>21205014</v>
      </c>
      <c r="B4492" s="61" t="s">
        <v>6418</v>
      </c>
      <c r="C4492" s="68"/>
      <c r="D4492" s="63" t="s">
        <v>7921</v>
      </c>
      <c r="E4492" s="62">
        <v>3</v>
      </c>
    </row>
    <row r="4493" spans="1:5" ht="14.4" x14ac:dyDescent="0.3">
      <c r="A4493" s="66">
        <v>21205015</v>
      </c>
      <c r="B4493" s="61" t="s">
        <v>6419</v>
      </c>
      <c r="C4493" s="68"/>
      <c r="D4493" s="63" t="s">
        <v>7921</v>
      </c>
      <c r="E4493" s="62">
        <v>3</v>
      </c>
    </row>
    <row r="4494" spans="1:5" ht="14.4" x14ac:dyDescent="0.3">
      <c r="A4494" s="66">
        <v>21206001</v>
      </c>
      <c r="B4494" s="61" t="s">
        <v>6420</v>
      </c>
      <c r="C4494" s="68"/>
      <c r="D4494" s="63" t="s">
        <v>7921</v>
      </c>
      <c r="E4494" s="62">
        <v>3</v>
      </c>
    </row>
    <row r="4495" spans="1:5" ht="14.4" x14ac:dyDescent="0.3">
      <c r="A4495" s="66">
        <v>21206002</v>
      </c>
      <c r="B4495" s="61" t="s">
        <v>6421</v>
      </c>
      <c r="C4495" s="68"/>
      <c r="D4495" s="63" t="s">
        <v>7921</v>
      </c>
      <c r="E4495" s="62">
        <v>3</v>
      </c>
    </row>
    <row r="4496" spans="1:5" ht="14.4" x14ac:dyDescent="0.3">
      <c r="A4496" s="66">
        <v>21206003</v>
      </c>
      <c r="B4496" s="61" t="s">
        <v>6422</v>
      </c>
      <c r="C4496" s="68"/>
      <c r="D4496" s="63" t="s">
        <v>7921</v>
      </c>
      <c r="E4496" s="62">
        <v>3</v>
      </c>
    </row>
    <row r="4497" spans="1:5" ht="14.4" x14ac:dyDescent="0.3">
      <c r="A4497" s="66">
        <v>21206004</v>
      </c>
      <c r="B4497" s="61" t="s">
        <v>6423</v>
      </c>
      <c r="C4497" s="68"/>
      <c r="D4497" s="63" t="s">
        <v>7921</v>
      </c>
      <c r="E4497" s="62">
        <v>3</v>
      </c>
    </row>
    <row r="4498" spans="1:5" ht="14.4" x14ac:dyDescent="0.3">
      <c r="A4498" s="66">
        <v>21206005</v>
      </c>
      <c r="B4498" s="61" t="s">
        <v>6424</v>
      </c>
      <c r="C4498" s="68"/>
      <c r="D4498" s="63" t="s">
        <v>7921</v>
      </c>
      <c r="E4498" s="62">
        <v>3</v>
      </c>
    </row>
    <row r="4499" spans="1:5" ht="14.4" x14ac:dyDescent="0.3">
      <c r="A4499" s="66">
        <v>21206006</v>
      </c>
      <c r="B4499" s="61" t="s">
        <v>6425</v>
      </c>
      <c r="C4499" s="68"/>
      <c r="D4499" s="63" t="s">
        <v>7921</v>
      </c>
      <c r="E4499" s="62">
        <v>3</v>
      </c>
    </row>
    <row r="4500" spans="1:5" ht="14.4" x14ac:dyDescent="0.3">
      <c r="A4500" s="66">
        <v>21206007</v>
      </c>
      <c r="B4500" s="61" t="s">
        <v>6426</v>
      </c>
      <c r="C4500" s="68"/>
      <c r="D4500" s="63" t="s">
        <v>7921</v>
      </c>
      <c r="E4500" s="62">
        <v>3</v>
      </c>
    </row>
    <row r="4501" spans="1:5" ht="14.4" x14ac:dyDescent="0.3">
      <c r="A4501" s="66">
        <v>21206008</v>
      </c>
      <c r="B4501" s="61" t="s">
        <v>6427</v>
      </c>
      <c r="C4501" s="68"/>
      <c r="D4501" s="63" t="s">
        <v>7921</v>
      </c>
      <c r="E4501" s="62">
        <v>3</v>
      </c>
    </row>
    <row r="4502" spans="1:5" ht="14.4" x14ac:dyDescent="0.3">
      <c r="A4502" s="66">
        <v>21206009</v>
      </c>
      <c r="B4502" s="61" t="s">
        <v>6428</v>
      </c>
      <c r="C4502" s="68"/>
      <c r="D4502" s="63" t="s">
        <v>7921</v>
      </c>
      <c r="E4502" s="62">
        <v>3</v>
      </c>
    </row>
    <row r="4503" spans="1:5" ht="14.4" x14ac:dyDescent="0.3">
      <c r="A4503" s="66">
        <v>21206010</v>
      </c>
      <c r="B4503" s="61" t="s">
        <v>6429</v>
      </c>
      <c r="C4503" s="68"/>
      <c r="D4503" s="63" t="s">
        <v>7921</v>
      </c>
      <c r="E4503" s="62">
        <v>3</v>
      </c>
    </row>
    <row r="4504" spans="1:5" ht="14.4" x14ac:dyDescent="0.3">
      <c r="A4504" s="66">
        <v>21206011</v>
      </c>
      <c r="B4504" s="61" t="s">
        <v>6430</v>
      </c>
      <c r="C4504" s="68"/>
      <c r="D4504" s="63" t="s">
        <v>7921</v>
      </c>
      <c r="E4504" s="62">
        <v>3</v>
      </c>
    </row>
    <row r="4505" spans="1:5" ht="14.4" x14ac:dyDescent="0.3">
      <c r="A4505" s="66">
        <v>21206012</v>
      </c>
      <c r="B4505" s="61" t="s">
        <v>6431</v>
      </c>
      <c r="C4505" s="68"/>
      <c r="D4505" s="63" t="s">
        <v>7921</v>
      </c>
      <c r="E4505" s="62">
        <v>3</v>
      </c>
    </row>
    <row r="4506" spans="1:5" ht="14.4" x14ac:dyDescent="0.3">
      <c r="A4506" s="66">
        <v>21206013</v>
      </c>
      <c r="B4506" s="61" t="s">
        <v>6432</v>
      </c>
      <c r="C4506" s="68"/>
      <c r="D4506" s="63" t="s">
        <v>7921</v>
      </c>
      <c r="E4506" s="62">
        <v>3</v>
      </c>
    </row>
    <row r="4507" spans="1:5" ht="14.4" x14ac:dyDescent="0.3">
      <c r="A4507" s="66">
        <v>21206014</v>
      </c>
      <c r="B4507" s="61" t="s">
        <v>6433</v>
      </c>
      <c r="C4507" s="68"/>
      <c r="D4507" s="63" t="s">
        <v>7921</v>
      </c>
      <c r="E4507" s="62">
        <v>3</v>
      </c>
    </row>
    <row r="4508" spans="1:5" ht="14.4" x14ac:dyDescent="0.3">
      <c r="A4508" s="66">
        <v>21206015</v>
      </c>
      <c r="B4508" s="61" t="s">
        <v>6434</v>
      </c>
      <c r="C4508" s="68"/>
      <c r="D4508" s="63" t="s">
        <v>7921</v>
      </c>
      <c r="E4508" s="62">
        <v>3</v>
      </c>
    </row>
    <row r="4509" spans="1:5" ht="14.4" x14ac:dyDescent="0.3">
      <c r="A4509" s="66">
        <v>21207001</v>
      </c>
      <c r="B4509" s="61" t="s">
        <v>6435</v>
      </c>
      <c r="C4509" s="68"/>
      <c r="D4509" s="63" t="s">
        <v>7921</v>
      </c>
      <c r="E4509" s="62">
        <v>3</v>
      </c>
    </row>
    <row r="4510" spans="1:5" ht="14.4" x14ac:dyDescent="0.3">
      <c r="A4510" s="66">
        <v>21207002</v>
      </c>
      <c r="B4510" s="61" t="s">
        <v>6436</v>
      </c>
      <c r="C4510" s="68"/>
      <c r="D4510" s="63" t="s">
        <v>7921</v>
      </c>
      <c r="E4510" s="62">
        <v>3</v>
      </c>
    </row>
    <row r="4511" spans="1:5" ht="14.4" x14ac:dyDescent="0.3">
      <c r="A4511" s="66">
        <v>21207003</v>
      </c>
      <c r="B4511" s="61" t="s">
        <v>6437</v>
      </c>
      <c r="C4511" s="68"/>
      <c r="D4511" s="63" t="s">
        <v>7921</v>
      </c>
      <c r="E4511" s="62">
        <v>3</v>
      </c>
    </row>
    <row r="4512" spans="1:5" ht="14.4" x14ac:dyDescent="0.3">
      <c r="A4512" s="66">
        <v>21207004</v>
      </c>
      <c r="B4512" s="61" t="s">
        <v>6438</v>
      </c>
      <c r="C4512" s="68"/>
      <c r="D4512" s="63" t="s">
        <v>7921</v>
      </c>
      <c r="E4512" s="62">
        <v>3</v>
      </c>
    </row>
    <row r="4513" spans="1:5" ht="14.4" x14ac:dyDescent="0.3">
      <c r="A4513" s="66">
        <v>21207005</v>
      </c>
      <c r="B4513" s="61" t="s">
        <v>6439</v>
      </c>
      <c r="C4513" s="68"/>
      <c r="D4513" s="63" t="s">
        <v>7921</v>
      </c>
      <c r="E4513" s="62">
        <v>3</v>
      </c>
    </row>
    <row r="4514" spans="1:5" ht="14.4" x14ac:dyDescent="0.3">
      <c r="A4514" s="66">
        <v>21207006</v>
      </c>
      <c r="B4514" s="61" t="s">
        <v>6440</v>
      </c>
      <c r="C4514" s="68"/>
      <c r="D4514" s="63" t="s">
        <v>7921</v>
      </c>
      <c r="E4514" s="62">
        <v>3</v>
      </c>
    </row>
    <row r="4515" spans="1:5" ht="14.4" x14ac:dyDescent="0.3">
      <c r="A4515" s="66">
        <v>21207007</v>
      </c>
      <c r="B4515" s="61" t="s">
        <v>6441</v>
      </c>
      <c r="C4515" s="68"/>
      <c r="D4515" s="63" t="s">
        <v>7921</v>
      </c>
      <c r="E4515" s="62">
        <v>3</v>
      </c>
    </row>
    <row r="4516" spans="1:5" ht="14.4" x14ac:dyDescent="0.3">
      <c r="A4516" s="66">
        <v>21207008</v>
      </c>
      <c r="B4516" s="61" t="s">
        <v>6442</v>
      </c>
      <c r="C4516" s="68"/>
      <c r="D4516" s="63" t="s">
        <v>7921</v>
      </c>
      <c r="E4516" s="62">
        <v>3</v>
      </c>
    </row>
    <row r="4517" spans="1:5" ht="14.4" x14ac:dyDescent="0.3">
      <c r="A4517" s="66">
        <v>21207009</v>
      </c>
      <c r="B4517" s="61" t="s">
        <v>6443</v>
      </c>
      <c r="C4517" s="68"/>
      <c r="D4517" s="63" t="s">
        <v>7921</v>
      </c>
      <c r="E4517" s="62">
        <v>3</v>
      </c>
    </row>
    <row r="4518" spans="1:5" ht="14.4" x14ac:dyDescent="0.3">
      <c r="A4518" s="66">
        <v>21207010</v>
      </c>
      <c r="B4518" s="61" t="s">
        <v>6444</v>
      </c>
      <c r="C4518" s="68"/>
      <c r="D4518" s="63" t="s">
        <v>7921</v>
      </c>
      <c r="E4518" s="62">
        <v>3</v>
      </c>
    </row>
    <row r="4519" spans="1:5" ht="14.4" x14ac:dyDescent="0.3">
      <c r="A4519" s="66">
        <v>21207011</v>
      </c>
      <c r="B4519" s="61" t="s">
        <v>6445</v>
      </c>
      <c r="C4519" s="68"/>
      <c r="D4519" s="63" t="s">
        <v>7921</v>
      </c>
      <c r="E4519" s="62">
        <v>3</v>
      </c>
    </row>
    <row r="4520" spans="1:5" ht="14.4" x14ac:dyDescent="0.3">
      <c r="A4520" s="66">
        <v>21207012</v>
      </c>
      <c r="B4520" s="61" t="s">
        <v>6446</v>
      </c>
      <c r="C4520" s="68"/>
      <c r="D4520" s="63" t="s">
        <v>7921</v>
      </c>
      <c r="E4520" s="62">
        <v>3</v>
      </c>
    </row>
    <row r="4521" spans="1:5" ht="14.4" x14ac:dyDescent="0.3">
      <c r="A4521" s="66">
        <v>21208001</v>
      </c>
      <c r="B4521" s="61" t="s">
        <v>6447</v>
      </c>
      <c r="C4521" s="68"/>
      <c r="D4521" s="63" t="s">
        <v>7921</v>
      </c>
      <c r="E4521" s="62">
        <v>3</v>
      </c>
    </row>
    <row r="4522" spans="1:5" ht="14.4" x14ac:dyDescent="0.3">
      <c r="A4522" s="66">
        <v>21208002</v>
      </c>
      <c r="B4522" s="61" t="s">
        <v>6448</v>
      </c>
      <c r="C4522" s="68"/>
      <c r="D4522" s="63" t="s">
        <v>7921</v>
      </c>
      <c r="E4522" s="62">
        <v>3</v>
      </c>
    </row>
    <row r="4523" spans="1:5" ht="14.4" x14ac:dyDescent="0.3">
      <c r="A4523" s="66">
        <v>21208003</v>
      </c>
      <c r="B4523" s="61" t="s">
        <v>6449</v>
      </c>
      <c r="C4523" s="68"/>
      <c r="D4523" s="63" t="s">
        <v>7921</v>
      </c>
      <c r="E4523" s="62">
        <v>3</v>
      </c>
    </row>
    <row r="4524" spans="1:5" ht="14.4" x14ac:dyDescent="0.3">
      <c r="A4524" s="66">
        <v>21208004</v>
      </c>
      <c r="B4524" s="61" t="s">
        <v>6450</v>
      </c>
      <c r="C4524" s="68"/>
      <c r="D4524" s="63" t="s">
        <v>7921</v>
      </c>
      <c r="E4524" s="62">
        <v>3</v>
      </c>
    </row>
    <row r="4525" spans="1:5" ht="14.4" x14ac:dyDescent="0.3">
      <c r="A4525" s="66">
        <v>21208005</v>
      </c>
      <c r="B4525" s="61" t="s">
        <v>6451</v>
      </c>
      <c r="C4525" s="68"/>
      <c r="D4525" s="63" t="s">
        <v>7921</v>
      </c>
      <c r="E4525" s="62">
        <v>3</v>
      </c>
    </row>
    <row r="4526" spans="1:5" ht="14.4" x14ac:dyDescent="0.3">
      <c r="A4526" s="66">
        <v>21208006</v>
      </c>
      <c r="B4526" s="61" t="s">
        <v>6452</v>
      </c>
      <c r="C4526" s="68"/>
      <c r="D4526" s="63" t="s">
        <v>7921</v>
      </c>
      <c r="E4526" s="62">
        <v>3</v>
      </c>
    </row>
    <row r="4527" spans="1:5" ht="14.4" x14ac:dyDescent="0.3">
      <c r="A4527" s="66">
        <v>21208007</v>
      </c>
      <c r="B4527" s="61" t="s">
        <v>6453</v>
      </c>
      <c r="C4527" s="68"/>
      <c r="D4527" s="63" t="s">
        <v>7921</v>
      </c>
      <c r="E4527" s="62">
        <v>3</v>
      </c>
    </row>
    <row r="4528" spans="1:5" ht="14.4" x14ac:dyDescent="0.3">
      <c r="A4528" s="66">
        <v>21208008</v>
      </c>
      <c r="B4528" s="61" t="s">
        <v>6454</v>
      </c>
      <c r="C4528" s="68"/>
      <c r="D4528" s="63" t="s">
        <v>7921</v>
      </c>
      <c r="E4528" s="62">
        <v>3</v>
      </c>
    </row>
    <row r="4529" spans="1:5" ht="14.4" x14ac:dyDescent="0.3">
      <c r="A4529" s="66">
        <v>21208009</v>
      </c>
      <c r="B4529" s="61" t="s">
        <v>6455</v>
      </c>
      <c r="C4529" s="68"/>
      <c r="D4529" s="63" t="s">
        <v>7921</v>
      </c>
      <c r="E4529" s="62">
        <v>3</v>
      </c>
    </row>
    <row r="4530" spans="1:5" ht="14.4" x14ac:dyDescent="0.3">
      <c r="A4530" s="66">
        <v>21208010</v>
      </c>
      <c r="B4530" s="61" t="s">
        <v>6456</v>
      </c>
      <c r="C4530" s="68"/>
      <c r="D4530" s="63" t="s">
        <v>7921</v>
      </c>
      <c r="E4530" s="62">
        <v>3</v>
      </c>
    </row>
    <row r="4531" spans="1:5" ht="14.4" x14ac:dyDescent="0.3">
      <c r="A4531" s="66">
        <v>21208011</v>
      </c>
      <c r="B4531" s="61" t="s">
        <v>6457</v>
      </c>
      <c r="C4531" s="68"/>
      <c r="D4531" s="63" t="s">
        <v>7921</v>
      </c>
      <c r="E4531" s="62">
        <v>3</v>
      </c>
    </row>
    <row r="4532" spans="1:5" ht="14.4" x14ac:dyDescent="0.3">
      <c r="A4532" s="66">
        <v>21208012</v>
      </c>
      <c r="B4532" s="61" t="s">
        <v>6458</v>
      </c>
      <c r="C4532" s="68"/>
      <c r="D4532" s="63" t="s">
        <v>7921</v>
      </c>
      <c r="E4532" s="62">
        <v>3</v>
      </c>
    </row>
    <row r="4533" spans="1:5" ht="14.4" x14ac:dyDescent="0.3">
      <c r="A4533" s="66">
        <v>21208013</v>
      </c>
      <c r="B4533" s="61" t="s">
        <v>6459</v>
      </c>
      <c r="C4533" s="68"/>
      <c r="D4533" s="63" t="s">
        <v>7921</v>
      </c>
      <c r="E4533" s="62">
        <v>3</v>
      </c>
    </row>
    <row r="4534" spans="1:5" ht="14.4" x14ac:dyDescent="0.3">
      <c r="A4534" s="66">
        <v>21208014</v>
      </c>
      <c r="B4534" s="61" t="s">
        <v>6460</v>
      </c>
      <c r="C4534" s="68"/>
      <c r="D4534" s="63" t="s">
        <v>7921</v>
      </c>
      <c r="E4534" s="62">
        <v>3</v>
      </c>
    </row>
    <row r="4535" spans="1:5" ht="14.4" x14ac:dyDescent="0.3">
      <c r="A4535" s="66">
        <v>21208015</v>
      </c>
      <c r="B4535" s="61" t="s">
        <v>6461</v>
      </c>
      <c r="C4535" s="68"/>
      <c r="D4535" s="63" t="s">
        <v>7921</v>
      </c>
      <c r="E4535" s="62">
        <v>3</v>
      </c>
    </row>
    <row r="4536" spans="1:5" ht="14.4" x14ac:dyDescent="0.3">
      <c r="A4536" s="66">
        <v>21209001</v>
      </c>
      <c r="B4536" s="61" t="s">
        <v>6462</v>
      </c>
      <c r="C4536" s="68"/>
      <c r="D4536" s="63" t="s">
        <v>7921</v>
      </c>
      <c r="E4536" s="62">
        <v>3</v>
      </c>
    </row>
    <row r="4537" spans="1:5" ht="14.4" x14ac:dyDescent="0.3">
      <c r="A4537" s="66">
        <v>21209002</v>
      </c>
      <c r="B4537" s="61" t="s">
        <v>6463</v>
      </c>
      <c r="C4537" s="68"/>
      <c r="D4537" s="63" t="s">
        <v>7921</v>
      </c>
      <c r="E4537" s="62">
        <v>3</v>
      </c>
    </row>
    <row r="4538" spans="1:5" ht="14.4" x14ac:dyDescent="0.3">
      <c r="A4538" s="66">
        <v>21209003</v>
      </c>
      <c r="B4538" s="61" t="s">
        <v>6464</v>
      </c>
      <c r="C4538" s="68"/>
      <c r="D4538" s="63" t="s">
        <v>7921</v>
      </c>
      <c r="E4538" s="62">
        <v>3</v>
      </c>
    </row>
    <row r="4539" spans="1:5" ht="14.4" x14ac:dyDescent="0.3">
      <c r="A4539" s="66">
        <v>21209004</v>
      </c>
      <c r="B4539" s="61" t="s">
        <v>6465</v>
      </c>
      <c r="C4539" s="68"/>
      <c r="D4539" s="63" t="s">
        <v>7921</v>
      </c>
      <c r="E4539" s="62">
        <v>3</v>
      </c>
    </row>
    <row r="4540" spans="1:5" ht="14.4" x14ac:dyDescent="0.3">
      <c r="A4540" s="66">
        <v>21209010</v>
      </c>
      <c r="B4540" s="61" t="s">
        <v>6466</v>
      </c>
      <c r="C4540" s="68"/>
      <c r="D4540" s="63" t="s">
        <v>7921</v>
      </c>
      <c r="E4540" s="62">
        <v>3</v>
      </c>
    </row>
    <row r="4541" spans="1:5" ht="14.4" x14ac:dyDescent="0.3">
      <c r="A4541" s="66">
        <v>21209011</v>
      </c>
      <c r="B4541" s="61" t="s">
        <v>6467</v>
      </c>
      <c r="C4541" s="68"/>
      <c r="D4541" s="63" t="s">
        <v>7921</v>
      </c>
      <c r="E4541" s="62">
        <v>3</v>
      </c>
    </row>
    <row r="4542" spans="1:5" ht="14.4" x14ac:dyDescent="0.3">
      <c r="A4542" s="66">
        <v>21209012</v>
      </c>
      <c r="B4542" s="61" t="s">
        <v>6468</v>
      </c>
      <c r="C4542" s="68"/>
      <c r="D4542" s="63" t="s">
        <v>7921</v>
      </c>
      <c r="E4542" s="62">
        <v>3</v>
      </c>
    </row>
    <row r="4543" spans="1:5" ht="14.4" x14ac:dyDescent="0.3">
      <c r="A4543" s="66">
        <v>21209013</v>
      </c>
      <c r="B4543" s="61" t="s">
        <v>6469</v>
      </c>
      <c r="C4543" s="68"/>
      <c r="D4543" s="63" t="s">
        <v>7921</v>
      </c>
      <c r="E4543" s="62">
        <v>3</v>
      </c>
    </row>
    <row r="4544" spans="1:5" ht="14.4" x14ac:dyDescent="0.3">
      <c r="A4544" s="66">
        <v>21209020</v>
      </c>
      <c r="B4544" s="61" t="s">
        <v>6470</v>
      </c>
      <c r="C4544" s="68"/>
      <c r="D4544" s="63" t="s">
        <v>7921</v>
      </c>
      <c r="E4544" s="62">
        <v>3</v>
      </c>
    </row>
    <row r="4545" spans="1:5" ht="14.4" x14ac:dyDescent="0.3">
      <c r="A4545" s="66">
        <v>21209021</v>
      </c>
      <c r="B4545" s="61" t="s">
        <v>6471</v>
      </c>
      <c r="C4545" s="68"/>
      <c r="D4545" s="63" t="s">
        <v>7921</v>
      </c>
      <c r="E4545" s="62">
        <v>3</v>
      </c>
    </row>
    <row r="4546" spans="1:5" ht="14.4" x14ac:dyDescent="0.3">
      <c r="A4546" s="66">
        <v>21209022</v>
      </c>
      <c r="B4546" s="61" t="s">
        <v>6472</v>
      </c>
      <c r="C4546" s="68"/>
      <c r="D4546" s="63" t="s">
        <v>7921</v>
      </c>
      <c r="E4546" s="62">
        <v>3</v>
      </c>
    </row>
    <row r="4547" spans="1:5" ht="14.4" x14ac:dyDescent="0.3">
      <c r="A4547" s="66">
        <v>21209023</v>
      </c>
      <c r="B4547" s="61" t="s">
        <v>6473</v>
      </c>
      <c r="C4547" s="68"/>
      <c r="D4547" s="63" t="s">
        <v>7921</v>
      </c>
      <c r="E4547" s="62">
        <v>3</v>
      </c>
    </row>
    <row r="4548" spans="1:5" ht="14.4" x14ac:dyDescent="0.3">
      <c r="A4548" s="66">
        <v>21210001</v>
      </c>
      <c r="B4548" s="61" t="s">
        <v>6474</v>
      </c>
      <c r="C4548" s="68"/>
      <c r="D4548" s="63" t="s">
        <v>7921</v>
      </c>
      <c r="E4548" s="62">
        <v>3</v>
      </c>
    </row>
    <row r="4549" spans="1:5" ht="14.4" x14ac:dyDescent="0.3">
      <c r="A4549" s="66">
        <v>21210002</v>
      </c>
      <c r="B4549" s="61" t="s">
        <v>6475</v>
      </c>
      <c r="C4549" s="68"/>
      <c r="D4549" s="63" t="s">
        <v>7921</v>
      </c>
      <c r="E4549" s="62">
        <v>3</v>
      </c>
    </row>
    <row r="4550" spans="1:5" ht="14.4" x14ac:dyDescent="0.3">
      <c r="A4550" s="66">
        <v>21210003</v>
      </c>
      <c r="B4550" s="61" t="s">
        <v>6476</v>
      </c>
      <c r="C4550" s="68"/>
      <c r="D4550" s="63" t="s">
        <v>7921</v>
      </c>
      <c r="E4550" s="62">
        <v>3</v>
      </c>
    </row>
    <row r="4551" spans="1:5" ht="14.4" x14ac:dyDescent="0.3">
      <c r="A4551" s="66">
        <v>21211001</v>
      </c>
      <c r="B4551" s="61" t="s">
        <v>6477</v>
      </c>
      <c r="C4551" s="68"/>
      <c r="D4551" s="63" t="s">
        <v>7921</v>
      </c>
      <c r="E4551" s="62">
        <v>3</v>
      </c>
    </row>
    <row r="4552" spans="1:5" ht="14.4" x14ac:dyDescent="0.3">
      <c r="A4552" s="66">
        <v>21211002</v>
      </c>
      <c r="B4552" s="61" t="s">
        <v>6478</v>
      </c>
      <c r="C4552" s="68"/>
      <c r="D4552" s="63" t="s">
        <v>7921</v>
      </c>
      <c r="E4552" s="62">
        <v>3</v>
      </c>
    </row>
    <row r="4553" spans="1:5" ht="14.4" x14ac:dyDescent="0.3">
      <c r="A4553" s="66">
        <v>21211003</v>
      </c>
      <c r="B4553" s="61" t="s">
        <v>6479</v>
      </c>
      <c r="C4553" s="68"/>
      <c r="D4553" s="63" t="s">
        <v>7921</v>
      </c>
      <c r="E4553" s="62">
        <v>3</v>
      </c>
    </row>
    <row r="4554" spans="1:5" ht="14.4" x14ac:dyDescent="0.3">
      <c r="A4554" s="66">
        <v>21212001</v>
      </c>
      <c r="B4554" s="61" t="s">
        <v>6480</v>
      </c>
      <c r="C4554" s="68"/>
      <c r="D4554" s="63" t="s">
        <v>7921</v>
      </c>
      <c r="E4554" s="62">
        <v>3</v>
      </c>
    </row>
    <row r="4555" spans="1:5" ht="14.4" x14ac:dyDescent="0.3">
      <c r="A4555" s="66">
        <v>21212002</v>
      </c>
      <c r="B4555" s="61" t="s">
        <v>6481</v>
      </c>
      <c r="C4555" s="68"/>
      <c r="D4555" s="63" t="s">
        <v>7921</v>
      </c>
      <c r="E4555" s="62">
        <v>3</v>
      </c>
    </row>
    <row r="4556" spans="1:5" ht="14.4" x14ac:dyDescent="0.3">
      <c r="A4556" s="66">
        <v>21212003</v>
      </c>
      <c r="B4556" s="61" t="s">
        <v>6482</v>
      </c>
      <c r="C4556" s="68"/>
      <c r="D4556" s="63" t="s">
        <v>7921</v>
      </c>
      <c r="E4556" s="62">
        <v>3</v>
      </c>
    </row>
    <row r="4557" spans="1:5" ht="14.4" x14ac:dyDescent="0.3">
      <c r="A4557" s="66">
        <v>21213001</v>
      </c>
      <c r="B4557" s="61" t="s">
        <v>6483</v>
      </c>
      <c r="C4557" s="68"/>
      <c r="D4557" s="63" t="s">
        <v>7921</v>
      </c>
      <c r="E4557" s="62">
        <v>3</v>
      </c>
    </row>
    <row r="4558" spans="1:5" ht="14.4" x14ac:dyDescent="0.3">
      <c r="A4558" s="66">
        <v>21213002</v>
      </c>
      <c r="B4558" s="61" t="s">
        <v>6484</v>
      </c>
      <c r="C4558" s="68"/>
      <c r="D4558" s="63" t="s">
        <v>7921</v>
      </c>
      <c r="E4558" s="62">
        <v>3</v>
      </c>
    </row>
    <row r="4559" spans="1:5" ht="14.4" x14ac:dyDescent="0.3">
      <c r="A4559" s="66">
        <v>21213003</v>
      </c>
      <c r="B4559" s="61" t="s">
        <v>6485</v>
      </c>
      <c r="C4559" s="68"/>
      <c r="D4559" s="63" t="s">
        <v>7921</v>
      </c>
      <c r="E4559" s="62">
        <v>3</v>
      </c>
    </row>
    <row r="4560" spans="1:5" ht="14.4" x14ac:dyDescent="0.3">
      <c r="A4560" s="66">
        <v>21213004</v>
      </c>
      <c r="B4560" s="61" t="s">
        <v>6486</v>
      </c>
      <c r="C4560" s="68"/>
      <c r="D4560" s="63" t="s">
        <v>7921</v>
      </c>
      <c r="E4560" s="62">
        <v>3</v>
      </c>
    </row>
    <row r="4561" spans="1:5" ht="14.4" x14ac:dyDescent="0.3">
      <c r="A4561" s="66">
        <v>21213005</v>
      </c>
      <c r="B4561" s="61" t="s">
        <v>6487</v>
      </c>
      <c r="C4561" s="68"/>
      <c r="D4561" s="63" t="s">
        <v>7921</v>
      </c>
      <c r="E4561" s="62">
        <v>3</v>
      </c>
    </row>
    <row r="4562" spans="1:5" ht="14.4" x14ac:dyDescent="0.3">
      <c r="A4562" s="66">
        <v>21213006</v>
      </c>
      <c r="B4562" s="61" t="s">
        <v>6488</v>
      </c>
      <c r="C4562" s="68"/>
      <c r="D4562" s="63" t="s">
        <v>7921</v>
      </c>
      <c r="E4562" s="62">
        <v>3</v>
      </c>
    </row>
    <row r="4563" spans="1:5" ht="14.4" x14ac:dyDescent="0.3">
      <c r="A4563" s="66">
        <v>21214001</v>
      </c>
      <c r="B4563" s="61" t="s">
        <v>6489</v>
      </c>
      <c r="C4563" s="68"/>
      <c r="D4563" s="63" t="s">
        <v>7921</v>
      </c>
      <c r="E4563" s="62">
        <v>3</v>
      </c>
    </row>
    <row r="4564" spans="1:5" ht="14.4" x14ac:dyDescent="0.3">
      <c r="A4564" s="66">
        <v>21214010</v>
      </c>
      <c r="B4564" s="61" t="s">
        <v>6490</v>
      </c>
      <c r="C4564" s="68"/>
      <c r="D4564" s="63" t="s">
        <v>7921</v>
      </c>
      <c r="E4564" s="62">
        <v>3</v>
      </c>
    </row>
    <row r="4565" spans="1:5" ht="14.4" x14ac:dyDescent="0.3">
      <c r="A4565" s="66">
        <v>21214030</v>
      </c>
      <c r="B4565" s="61" t="s">
        <v>6491</v>
      </c>
      <c r="C4565" s="68"/>
      <c r="D4565" s="63" t="s">
        <v>7921</v>
      </c>
      <c r="E4565" s="62">
        <v>3</v>
      </c>
    </row>
    <row r="4566" spans="1:5" ht="14.4" x14ac:dyDescent="0.3">
      <c r="A4566" s="66">
        <v>21220001</v>
      </c>
      <c r="B4566" s="61" t="s">
        <v>6492</v>
      </c>
      <c r="C4566" s="68"/>
      <c r="D4566" s="63" t="s">
        <v>7921</v>
      </c>
      <c r="E4566" s="62">
        <v>3</v>
      </c>
    </row>
    <row r="4567" spans="1:5" ht="14.4" x14ac:dyDescent="0.3">
      <c r="A4567" s="66">
        <v>21220010</v>
      </c>
      <c r="B4567" s="61" t="s">
        <v>6493</v>
      </c>
      <c r="C4567" s="68"/>
      <c r="D4567" s="63" t="s">
        <v>7921</v>
      </c>
      <c r="E4567" s="62">
        <v>3</v>
      </c>
    </row>
    <row r="4568" spans="1:5" ht="14.4" x14ac:dyDescent="0.3">
      <c r="A4568" s="66">
        <v>21220030</v>
      </c>
      <c r="B4568" s="61" t="s">
        <v>6494</v>
      </c>
      <c r="C4568" s="68"/>
      <c r="D4568" s="63" t="s">
        <v>7921</v>
      </c>
      <c r="E4568" s="62">
        <v>3</v>
      </c>
    </row>
    <row r="4569" spans="1:5" ht="14.4" x14ac:dyDescent="0.3">
      <c r="A4569" s="66">
        <v>21290900</v>
      </c>
      <c r="B4569" s="61" t="s">
        <v>6495</v>
      </c>
      <c r="C4569" s="68"/>
      <c r="D4569" s="63" t="s">
        <v>7921</v>
      </c>
      <c r="E4569" s="62">
        <v>3</v>
      </c>
    </row>
    <row r="4570" spans="1:5" ht="14.4" x14ac:dyDescent="0.3">
      <c r="A4570" s="66">
        <v>21290999</v>
      </c>
      <c r="B4570" s="61" t="s">
        <v>6496</v>
      </c>
      <c r="C4570" s="68"/>
      <c r="D4570" s="63" t="s">
        <v>7921</v>
      </c>
      <c r="E4570" s="62">
        <v>3</v>
      </c>
    </row>
    <row r="4571" spans="1:5" ht="14.4" x14ac:dyDescent="0.3">
      <c r="A4571" s="66">
        <v>21301001</v>
      </c>
      <c r="B4571" s="61" t="s">
        <v>6497</v>
      </c>
      <c r="C4571" s="68"/>
      <c r="D4571" s="63" t="s">
        <v>7921</v>
      </c>
      <c r="E4571" s="62">
        <v>3</v>
      </c>
    </row>
    <row r="4572" spans="1:5" ht="14.4" x14ac:dyDescent="0.3">
      <c r="A4572" s="66">
        <v>21302001</v>
      </c>
      <c r="B4572" s="61" t="s">
        <v>6498</v>
      </c>
      <c r="C4572" s="68"/>
      <c r="D4572" s="63" t="s">
        <v>7921</v>
      </c>
      <c r="E4572" s="62">
        <v>3</v>
      </c>
    </row>
    <row r="4573" spans="1:5" ht="14.4" x14ac:dyDescent="0.3">
      <c r="A4573" s="66">
        <v>21302002</v>
      </c>
      <c r="B4573" s="61" t="s">
        <v>6499</v>
      </c>
      <c r="C4573" s="68"/>
      <c r="D4573" s="63" t="s">
        <v>7921</v>
      </c>
      <c r="E4573" s="62">
        <v>3</v>
      </c>
    </row>
    <row r="4574" spans="1:5" ht="14.4" x14ac:dyDescent="0.3">
      <c r="A4574" s="66">
        <v>21302003</v>
      </c>
      <c r="B4574" s="61" t="s">
        <v>6500</v>
      </c>
      <c r="C4574" s="68"/>
      <c r="D4574" s="63" t="s">
        <v>7921</v>
      </c>
      <c r="E4574" s="62">
        <v>3</v>
      </c>
    </row>
    <row r="4575" spans="1:5" ht="14.4" x14ac:dyDescent="0.3">
      <c r="A4575" s="66">
        <v>21302004</v>
      </c>
      <c r="B4575" s="61" t="s">
        <v>6501</v>
      </c>
      <c r="C4575" s="68"/>
      <c r="D4575" s="63" t="s">
        <v>7921</v>
      </c>
      <c r="E4575" s="62">
        <v>3</v>
      </c>
    </row>
    <row r="4576" spans="1:5" ht="14.4" x14ac:dyDescent="0.3">
      <c r="A4576" s="66">
        <v>21303001</v>
      </c>
      <c r="B4576" s="61" t="s">
        <v>6502</v>
      </c>
      <c r="C4576" s="68"/>
      <c r="D4576" s="63" t="s">
        <v>7921</v>
      </c>
      <c r="E4576" s="62">
        <v>3</v>
      </c>
    </row>
    <row r="4577" spans="1:5" ht="14.4" x14ac:dyDescent="0.3">
      <c r="A4577" s="66">
        <v>21303002</v>
      </c>
      <c r="B4577" s="61" t="s">
        <v>6503</v>
      </c>
      <c r="C4577" s="68"/>
      <c r="D4577" s="63" t="s">
        <v>7921</v>
      </c>
      <c r="E4577" s="62">
        <v>3</v>
      </c>
    </row>
    <row r="4578" spans="1:5" ht="14.4" x14ac:dyDescent="0.3">
      <c r="A4578" s="66">
        <v>21303003</v>
      </c>
      <c r="B4578" s="61" t="s">
        <v>6504</v>
      </c>
      <c r="C4578" s="68"/>
      <c r="D4578" s="63" t="s">
        <v>7921</v>
      </c>
      <c r="E4578" s="62">
        <v>3</v>
      </c>
    </row>
    <row r="4579" spans="1:5" ht="14.4" x14ac:dyDescent="0.3">
      <c r="A4579" s="66">
        <v>21303004</v>
      </c>
      <c r="B4579" s="61" t="s">
        <v>6505</v>
      </c>
      <c r="C4579" s="68"/>
      <c r="D4579" s="63" t="s">
        <v>7921</v>
      </c>
      <c r="E4579" s="62">
        <v>3</v>
      </c>
    </row>
    <row r="4580" spans="1:5" ht="14.4" x14ac:dyDescent="0.3">
      <c r="A4580" s="66">
        <v>21303005</v>
      </c>
      <c r="B4580" s="61" t="s">
        <v>6506</v>
      </c>
      <c r="C4580" s="68"/>
      <c r="D4580" s="63" t="s">
        <v>7921</v>
      </c>
      <c r="E4580" s="62">
        <v>3</v>
      </c>
    </row>
    <row r="4581" spans="1:5" ht="14.4" x14ac:dyDescent="0.3">
      <c r="A4581" s="66">
        <v>21304001</v>
      </c>
      <c r="B4581" s="61" t="s">
        <v>6507</v>
      </c>
      <c r="C4581" s="68"/>
      <c r="D4581" s="63" t="s">
        <v>7921</v>
      </c>
      <c r="E4581" s="62">
        <v>3</v>
      </c>
    </row>
    <row r="4582" spans="1:5" ht="14.4" x14ac:dyDescent="0.3">
      <c r="A4582" s="66">
        <v>21304002</v>
      </c>
      <c r="B4582" s="61" t="s">
        <v>6508</v>
      </c>
      <c r="C4582" s="68"/>
      <c r="D4582" s="63" t="s">
        <v>7921</v>
      </c>
      <c r="E4582" s="62">
        <v>3</v>
      </c>
    </row>
    <row r="4583" spans="1:5" ht="14.4" x14ac:dyDescent="0.3">
      <c r="A4583" s="66">
        <v>21304003</v>
      </c>
      <c r="B4583" s="61" t="s">
        <v>6509</v>
      </c>
      <c r="C4583" s="68"/>
      <c r="D4583" s="63" t="s">
        <v>7921</v>
      </c>
      <c r="E4583" s="62">
        <v>3</v>
      </c>
    </row>
    <row r="4584" spans="1:5" ht="14.4" x14ac:dyDescent="0.3">
      <c r="A4584" s="66">
        <v>21304004</v>
      </c>
      <c r="B4584" s="61" t="s">
        <v>6510</v>
      </c>
      <c r="C4584" s="68"/>
      <c r="D4584" s="63" t="s">
        <v>7921</v>
      </c>
      <c r="E4584" s="62">
        <v>3</v>
      </c>
    </row>
    <row r="4585" spans="1:5" ht="14.4" x14ac:dyDescent="0.3">
      <c r="A4585" s="66">
        <v>21304005</v>
      </c>
      <c r="B4585" s="61" t="s">
        <v>6511</v>
      </c>
      <c r="C4585" s="68"/>
      <c r="D4585" s="63" t="s">
        <v>7921</v>
      </c>
      <c r="E4585" s="62">
        <v>3</v>
      </c>
    </row>
    <row r="4586" spans="1:5" ht="14.4" x14ac:dyDescent="0.3">
      <c r="A4586" s="66">
        <v>21305001</v>
      </c>
      <c r="B4586" s="61" t="s">
        <v>6512</v>
      </c>
      <c r="C4586" s="68"/>
      <c r="D4586" s="63" t="s">
        <v>7921</v>
      </c>
      <c r="E4586" s="62">
        <v>3</v>
      </c>
    </row>
    <row r="4587" spans="1:5" ht="14.4" x14ac:dyDescent="0.3">
      <c r="A4587" s="66">
        <v>21305002</v>
      </c>
      <c r="B4587" s="61" t="s">
        <v>6513</v>
      </c>
      <c r="C4587" s="68"/>
      <c r="D4587" s="63" t="s">
        <v>7921</v>
      </c>
      <c r="E4587" s="62">
        <v>3</v>
      </c>
    </row>
    <row r="4588" spans="1:5" ht="14.4" x14ac:dyDescent="0.3">
      <c r="A4588" s="66">
        <v>21305003</v>
      </c>
      <c r="B4588" s="61" t="s">
        <v>6514</v>
      </c>
      <c r="C4588" s="68"/>
      <c r="D4588" s="63" t="s">
        <v>7921</v>
      </c>
      <c r="E4588" s="62">
        <v>3</v>
      </c>
    </row>
    <row r="4589" spans="1:5" ht="14.4" x14ac:dyDescent="0.3">
      <c r="A4589" s="66">
        <v>21305004</v>
      </c>
      <c r="B4589" s="61" t="s">
        <v>6515</v>
      </c>
      <c r="C4589" s="68"/>
      <c r="D4589" s="63" t="s">
        <v>7921</v>
      </c>
      <c r="E4589" s="62">
        <v>3</v>
      </c>
    </row>
    <row r="4590" spans="1:5" ht="14.4" x14ac:dyDescent="0.3">
      <c r="A4590" s="66">
        <v>21305005</v>
      </c>
      <c r="B4590" s="61" t="s">
        <v>6516</v>
      </c>
      <c r="C4590" s="68"/>
      <c r="D4590" s="63" t="s">
        <v>7921</v>
      </c>
      <c r="E4590" s="62">
        <v>3</v>
      </c>
    </row>
    <row r="4591" spans="1:5" ht="14.4" x14ac:dyDescent="0.3">
      <c r="A4591" s="66">
        <v>21305006</v>
      </c>
      <c r="B4591" s="61" t="s">
        <v>6517</v>
      </c>
      <c r="C4591" s="68"/>
      <c r="D4591" s="63" t="s">
        <v>7921</v>
      </c>
      <c r="E4591" s="62">
        <v>3</v>
      </c>
    </row>
    <row r="4592" spans="1:5" ht="14.4" x14ac:dyDescent="0.3">
      <c r="A4592" s="66">
        <v>21305007</v>
      </c>
      <c r="B4592" s="61" t="s">
        <v>6518</v>
      </c>
      <c r="C4592" s="68"/>
      <c r="D4592" s="63" t="s">
        <v>7921</v>
      </c>
      <c r="E4592" s="62">
        <v>3</v>
      </c>
    </row>
    <row r="4593" spans="1:5" ht="14.4" x14ac:dyDescent="0.3">
      <c r="A4593" s="66">
        <v>21305008</v>
      </c>
      <c r="B4593" s="61" t="s">
        <v>6519</v>
      </c>
      <c r="C4593" s="68"/>
      <c r="D4593" s="63" t="s">
        <v>7921</v>
      </c>
      <c r="E4593" s="62">
        <v>3</v>
      </c>
    </row>
    <row r="4594" spans="1:5" ht="14.4" x14ac:dyDescent="0.3">
      <c r="A4594" s="66">
        <v>21305009</v>
      </c>
      <c r="B4594" s="61" t="s">
        <v>6520</v>
      </c>
      <c r="C4594" s="68"/>
      <c r="D4594" s="63" t="s">
        <v>7921</v>
      </c>
      <c r="E4594" s="62">
        <v>3</v>
      </c>
    </row>
    <row r="4595" spans="1:5" ht="14.4" x14ac:dyDescent="0.3">
      <c r="A4595" s="66">
        <v>21305010</v>
      </c>
      <c r="B4595" s="61" t="s">
        <v>6521</v>
      </c>
      <c r="C4595" s="68"/>
      <c r="D4595" s="63" t="s">
        <v>7921</v>
      </c>
      <c r="E4595" s="62">
        <v>3</v>
      </c>
    </row>
    <row r="4596" spans="1:5" ht="14.4" x14ac:dyDescent="0.3">
      <c r="A4596" s="66">
        <v>21305011</v>
      </c>
      <c r="B4596" s="61" t="s">
        <v>6522</v>
      </c>
      <c r="C4596" s="68"/>
      <c r="D4596" s="63" t="s">
        <v>7921</v>
      </c>
      <c r="E4596" s="62">
        <v>3</v>
      </c>
    </row>
    <row r="4597" spans="1:5" ht="14.4" x14ac:dyDescent="0.3">
      <c r="A4597" s="66">
        <v>21305012</v>
      </c>
      <c r="B4597" s="61" t="s">
        <v>6523</v>
      </c>
      <c r="C4597" s="68"/>
      <c r="D4597" s="63" t="s">
        <v>7921</v>
      </c>
      <c r="E4597" s="62">
        <v>3</v>
      </c>
    </row>
    <row r="4598" spans="1:5" ht="14.4" x14ac:dyDescent="0.3">
      <c r="A4598" s="66">
        <v>21305013</v>
      </c>
      <c r="B4598" s="61" t="s">
        <v>6524</v>
      </c>
      <c r="C4598" s="68"/>
      <c r="D4598" s="63" t="s">
        <v>7921</v>
      </c>
      <c r="E4598" s="62">
        <v>3</v>
      </c>
    </row>
    <row r="4599" spans="1:5" ht="14.4" x14ac:dyDescent="0.3">
      <c r="A4599" s="66">
        <v>21305014</v>
      </c>
      <c r="B4599" s="61" t="s">
        <v>6525</v>
      </c>
      <c r="C4599" s="68"/>
      <c r="D4599" s="63" t="s">
        <v>7921</v>
      </c>
      <c r="E4599" s="62">
        <v>3</v>
      </c>
    </row>
    <row r="4600" spans="1:5" ht="14.4" x14ac:dyDescent="0.3">
      <c r="A4600" s="66">
        <v>21305015</v>
      </c>
      <c r="B4600" s="61" t="s">
        <v>6526</v>
      </c>
      <c r="C4600" s="68"/>
      <c r="D4600" s="63" t="s">
        <v>7921</v>
      </c>
      <c r="E4600" s="62">
        <v>3</v>
      </c>
    </row>
    <row r="4601" spans="1:5" ht="14.4" x14ac:dyDescent="0.3">
      <c r="A4601" s="66">
        <v>21306001</v>
      </c>
      <c r="B4601" s="61" t="s">
        <v>6527</v>
      </c>
      <c r="C4601" s="68"/>
      <c r="D4601" s="63" t="s">
        <v>7921</v>
      </c>
      <c r="E4601" s="62">
        <v>3</v>
      </c>
    </row>
    <row r="4602" spans="1:5" ht="14.4" x14ac:dyDescent="0.3">
      <c r="A4602" s="66">
        <v>21306002</v>
      </c>
      <c r="B4602" s="61" t="s">
        <v>6528</v>
      </c>
      <c r="C4602" s="68"/>
      <c r="D4602" s="63" t="s">
        <v>7921</v>
      </c>
      <c r="E4602" s="62">
        <v>3</v>
      </c>
    </row>
    <row r="4603" spans="1:5" ht="14.4" x14ac:dyDescent="0.3">
      <c r="A4603" s="66">
        <v>21306003</v>
      </c>
      <c r="B4603" s="61" t="s">
        <v>6529</v>
      </c>
      <c r="C4603" s="68"/>
      <c r="D4603" s="63" t="s">
        <v>7921</v>
      </c>
      <c r="E4603" s="62">
        <v>3</v>
      </c>
    </row>
    <row r="4604" spans="1:5" ht="14.4" x14ac:dyDescent="0.3">
      <c r="A4604" s="66">
        <v>21306004</v>
      </c>
      <c r="B4604" s="61" t="s">
        <v>6530</v>
      </c>
      <c r="C4604" s="68"/>
      <c r="D4604" s="63" t="s">
        <v>7921</v>
      </c>
      <c r="E4604" s="62">
        <v>3</v>
      </c>
    </row>
    <row r="4605" spans="1:5" ht="14.4" x14ac:dyDescent="0.3">
      <c r="A4605" s="66">
        <v>21306005</v>
      </c>
      <c r="B4605" s="61" t="s">
        <v>6531</v>
      </c>
      <c r="C4605" s="68"/>
      <c r="D4605" s="63" t="s">
        <v>7921</v>
      </c>
      <c r="E4605" s="62">
        <v>3</v>
      </c>
    </row>
    <row r="4606" spans="1:5" ht="14.4" x14ac:dyDescent="0.3">
      <c r="A4606" s="66">
        <v>21306006</v>
      </c>
      <c r="B4606" s="61" t="s">
        <v>6532</v>
      </c>
      <c r="C4606" s="68"/>
      <c r="D4606" s="63" t="s">
        <v>7921</v>
      </c>
      <c r="E4606" s="62">
        <v>3</v>
      </c>
    </row>
    <row r="4607" spans="1:5" ht="14.4" x14ac:dyDescent="0.3">
      <c r="A4607" s="66">
        <v>21306007</v>
      </c>
      <c r="B4607" s="61" t="s">
        <v>6533</v>
      </c>
      <c r="C4607" s="68"/>
      <c r="D4607" s="63" t="s">
        <v>7921</v>
      </c>
      <c r="E4607" s="62">
        <v>3</v>
      </c>
    </row>
    <row r="4608" spans="1:5" ht="14.4" x14ac:dyDescent="0.3">
      <c r="A4608" s="66">
        <v>21306008</v>
      </c>
      <c r="B4608" s="61" t="s">
        <v>6534</v>
      </c>
      <c r="C4608" s="68"/>
      <c r="D4608" s="63" t="s">
        <v>7921</v>
      </c>
      <c r="E4608" s="62">
        <v>3</v>
      </c>
    </row>
    <row r="4609" spans="1:5" ht="14.4" x14ac:dyDescent="0.3">
      <c r="A4609" s="66">
        <v>21306009</v>
      </c>
      <c r="B4609" s="61" t="s">
        <v>6535</v>
      </c>
      <c r="C4609" s="68"/>
      <c r="D4609" s="63" t="s">
        <v>7921</v>
      </c>
      <c r="E4609" s="62">
        <v>3</v>
      </c>
    </row>
    <row r="4610" spans="1:5" ht="14.4" x14ac:dyDescent="0.3">
      <c r="A4610" s="66">
        <v>21306010</v>
      </c>
      <c r="B4610" s="61" t="s">
        <v>6536</v>
      </c>
      <c r="C4610" s="68"/>
      <c r="D4610" s="63" t="s">
        <v>7921</v>
      </c>
      <c r="E4610" s="62">
        <v>3</v>
      </c>
    </row>
    <row r="4611" spans="1:5" ht="14.4" x14ac:dyDescent="0.3">
      <c r="A4611" s="66">
        <v>21306011</v>
      </c>
      <c r="B4611" s="61" t="s">
        <v>6537</v>
      </c>
      <c r="C4611" s="68"/>
      <c r="D4611" s="63" t="s">
        <v>7921</v>
      </c>
      <c r="E4611" s="62">
        <v>3</v>
      </c>
    </row>
    <row r="4612" spans="1:5" ht="14.4" x14ac:dyDescent="0.3">
      <c r="A4612" s="66">
        <v>21306012</v>
      </c>
      <c r="B4612" s="61" t="s">
        <v>6538</v>
      </c>
      <c r="C4612" s="68"/>
      <c r="D4612" s="63" t="s">
        <v>7921</v>
      </c>
      <c r="E4612" s="62">
        <v>3</v>
      </c>
    </row>
    <row r="4613" spans="1:5" ht="14.4" x14ac:dyDescent="0.3">
      <c r="A4613" s="66">
        <v>21306013</v>
      </c>
      <c r="B4613" s="61" t="s">
        <v>6539</v>
      </c>
      <c r="C4613" s="68"/>
      <c r="D4613" s="63" t="s">
        <v>7921</v>
      </c>
      <c r="E4613" s="62">
        <v>3</v>
      </c>
    </row>
    <row r="4614" spans="1:5" ht="14.4" x14ac:dyDescent="0.3">
      <c r="A4614" s="66">
        <v>21306014</v>
      </c>
      <c r="B4614" s="61" t="s">
        <v>6540</v>
      </c>
      <c r="C4614" s="68"/>
      <c r="D4614" s="63" t="s">
        <v>7921</v>
      </c>
      <c r="E4614" s="62">
        <v>3</v>
      </c>
    </row>
    <row r="4615" spans="1:5" ht="14.4" x14ac:dyDescent="0.3">
      <c r="A4615" s="66">
        <v>21306015</v>
      </c>
      <c r="B4615" s="61" t="s">
        <v>6541</v>
      </c>
      <c r="C4615" s="68"/>
      <c r="D4615" s="63" t="s">
        <v>7921</v>
      </c>
      <c r="E4615" s="62">
        <v>3</v>
      </c>
    </row>
    <row r="4616" spans="1:5" ht="14.4" x14ac:dyDescent="0.3">
      <c r="A4616" s="66">
        <v>21307001</v>
      </c>
      <c r="B4616" s="61" t="s">
        <v>6542</v>
      </c>
      <c r="C4616" s="68"/>
      <c r="D4616" s="63" t="s">
        <v>7921</v>
      </c>
      <c r="E4616" s="62">
        <v>3</v>
      </c>
    </row>
    <row r="4617" spans="1:5" ht="14.4" x14ac:dyDescent="0.3">
      <c r="A4617" s="66">
        <v>21307002</v>
      </c>
      <c r="B4617" s="61" t="s">
        <v>6543</v>
      </c>
      <c r="C4617" s="68"/>
      <c r="D4617" s="63" t="s">
        <v>7921</v>
      </c>
      <c r="E4617" s="62">
        <v>3</v>
      </c>
    </row>
    <row r="4618" spans="1:5" ht="14.4" x14ac:dyDescent="0.3">
      <c r="A4618" s="66">
        <v>21307003</v>
      </c>
      <c r="B4618" s="61" t="s">
        <v>6544</v>
      </c>
      <c r="C4618" s="68"/>
      <c r="D4618" s="63" t="s">
        <v>7921</v>
      </c>
      <c r="E4618" s="62">
        <v>3</v>
      </c>
    </row>
    <row r="4619" spans="1:5" ht="14.4" x14ac:dyDescent="0.3">
      <c r="A4619" s="66">
        <v>21307004</v>
      </c>
      <c r="B4619" s="61" t="s">
        <v>6545</v>
      </c>
      <c r="C4619" s="68"/>
      <c r="D4619" s="63" t="s">
        <v>7921</v>
      </c>
      <c r="E4619" s="62">
        <v>3</v>
      </c>
    </row>
    <row r="4620" spans="1:5" ht="14.4" x14ac:dyDescent="0.3">
      <c r="A4620" s="66">
        <v>21307005</v>
      </c>
      <c r="B4620" s="61" t="s">
        <v>6546</v>
      </c>
      <c r="C4620" s="68"/>
      <c r="D4620" s="63" t="s">
        <v>7921</v>
      </c>
      <c r="E4620" s="62">
        <v>3</v>
      </c>
    </row>
    <row r="4621" spans="1:5" ht="14.4" x14ac:dyDescent="0.3">
      <c r="A4621" s="66">
        <v>21307006</v>
      </c>
      <c r="B4621" s="61" t="s">
        <v>6547</v>
      </c>
      <c r="C4621" s="68"/>
      <c r="D4621" s="63" t="s">
        <v>7921</v>
      </c>
      <c r="E4621" s="62">
        <v>3</v>
      </c>
    </row>
    <row r="4622" spans="1:5" ht="14.4" x14ac:dyDescent="0.3">
      <c r="A4622" s="66">
        <v>21307007</v>
      </c>
      <c r="B4622" s="61" t="s">
        <v>6548</v>
      </c>
      <c r="C4622" s="68"/>
      <c r="D4622" s="63" t="s">
        <v>7921</v>
      </c>
      <c r="E4622" s="62">
        <v>3</v>
      </c>
    </row>
    <row r="4623" spans="1:5" ht="14.4" x14ac:dyDescent="0.3">
      <c r="A4623" s="66">
        <v>21307008</v>
      </c>
      <c r="B4623" s="61" t="s">
        <v>6549</v>
      </c>
      <c r="C4623" s="68"/>
      <c r="D4623" s="63" t="s">
        <v>7921</v>
      </c>
      <c r="E4623" s="62">
        <v>3</v>
      </c>
    </row>
    <row r="4624" spans="1:5" ht="14.4" x14ac:dyDescent="0.3">
      <c r="A4624" s="66">
        <v>21307009</v>
      </c>
      <c r="B4624" s="61" t="s">
        <v>6550</v>
      </c>
      <c r="C4624" s="68"/>
      <c r="D4624" s="63" t="s">
        <v>7921</v>
      </c>
      <c r="E4624" s="62">
        <v>3</v>
      </c>
    </row>
    <row r="4625" spans="1:5" ht="14.4" x14ac:dyDescent="0.3">
      <c r="A4625" s="66">
        <v>21307010</v>
      </c>
      <c r="B4625" s="61" t="s">
        <v>6551</v>
      </c>
      <c r="C4625" s="68"/>
      <c r="D4625" s="63" t="s">
        <v>7921</v>
      </c>
      <c r="E4625" s="62">
        <v>3</v>
      </c>
    </row>
    <row r="4626" spans="1:5" ht="14.4" x14ac:dyDescent="0.3">
      <c r="A4626" s="66">
        <v>21307011</v>
      </c>
      <c r="B4626" s="61" t="s">
        <v>6552</v>
      </c>
      <c r="C4626" s="68"/>
      <c r="D4626" s="63" t="s">
        <v>7921</v>
      </c>
      <c r="E4626" s="62">
        <v>3</v>
      </c>
    </row>
    <row r="4627" spans="1:5" ht="14.4" x14ac:dyDescent="0.3">
      <c r="A4627" s="66">
        <v>21307012</v>
      </c>
      <c r="B4627" s="61" t="s">
        <v>6553</v>
      </c>
      <c r="C4627" s="68"/>
      <c r="D4627" s="63" t="s">
        <v>7921</v>
      </c>
      <c r="E4627" s="62">
        <v>3</v>
      </c>
    </row>
    <row r="4628" spans="1:5" ht="14.4" x14ac:dyDescent="0.3">
      <c r="A4628" s="66">
        <v>21308001</v>
      </c>
      <c r="B4628" s="61" t="s">
        <v>6554</v>
      </c>
      <c r="C4628" s="68"/>
      <c r="D4628" s="63" t="s">
        <v>7921</v>
      </c>
      <c r="E4628" s="62">
        <v>3</v>
      </c>
    </row>
    <row r="4629" spans="1:5" ht="14.4" x14ac:dyDescent="0.3">
      <c r="A4629" s="66">
        <v>21308002</v>
      </c>
      <c r="B4629" s="61" t="s">
        <v>6555</v>
      </c>
      <c r="C4629" s="68"/>
      <c r="D4629" s="63" t="s">
        <v>7921</v>
      </c>
      <c r="E4629" s="62">
        <v>3</v>
      </c>
    </row>
    <row r="4630" spans="1:5" ht="14.4" x14ac:dyDescent="0.3">
      <c r="A4630" s="66">
        <v>21308003</v>
      </c>
      <c r="B4630" s="61" t="s">
        <v>6556</v>
      </c>
      <c r="C4630" s="68"/>
      <c r="D4630" s="63" t="s">
        <v>7921</v>
      </c>
      <c r="E4630" s="62">
        <v>3</v>
      </c>
    </row>
    <row r="4631" spans="1:5" ht="14.4" x14ac:dyDescent="0.3">
      <c r="A4631" s="66">
        <v>21308004</v>
      </c>
      <c r="B4631" s="61" t="s">
        <v>6557</v>
      </c>
      <c r="C4631" s="68"/>
      <c r="D4631" s="63" t="s">
        <v>7921</v>
      </c>
      <c r="E4631" s="62">
        <v>3</v>
      </c>
    </row>
    <row r="4632" spans="1:5" ht="14.4" x14ac:dyDescent="0.3">
      <c r="A4632" s="66">
        <v>21308005</v>
      </c>
      <c r="B4632" s="61" t="s">
        <v>6558</v>
      </c>
      <c r="C4632" s="68"/>
      <c r="D4632" s="63" t="s">
        <v>7921</v>
      </c>
      <c r="E4632" s="62">
        <v>3</v>
      </c>
    </row>
    <row r="4633" spans="1:5" ht="14.4" x14ac:dyDescent="0.3">
      <c r="A4633" s="66">
        <v>21308006</v>
      </c>
      <c r="B4633" s="61" t="s">
        <v>6559</v>
      </c>
      <c r="C4633" s="68"/>
      <c r="D4633" s="63" t="s">
        <v>7921</v>
      </c>
      <c r="E4633" s="62">
        <v>3</v>
      </c>
    </row>
    <row r="4634" spans="1:5" ht="14.4" x14ac:dyDescent="0.3">
      <c r="A4634" s="66">
        <v>21308007</v>
      </c>
      <c r="B4634" s="61" t="s">
        <v>6560</v>
      </c>
      <c r="C4634" s="68"/>
      <c r="D4634" s="63" t="s">
        <v>7921</v>
      </c>
      <c r="E4634" s="62">
        <v>3</v>
      </c>
    </row>
    <row r="4635" spans="1:5" ht="14.4" x14ac:dyDescent="0.3">
      <c r="A4635" s="66">
        <v>21308008</v>
      </c>
      <c r="B4635" s="61" t="s">
        <v>6561</v>
      </c>
      <c r="C4635" s="68"/>
      <c r="D4635" s="63" t="s">
        <v>7921</v>
      </c>
      <c r="E4635" s="62">
        <v>3</v>
      </c>
    </row>
    <row r="4636" spans="1:5" ht="14.4" x14ac:dyDescent="0.3">
      <c r="A4636" s="66">
        <v>21308009</v>
      </c>
      <c r="B4636" s="61" t="s">
        <v>6562</v>
      </c>
      <c r="C4636" s="68"/>
      <c r="D4636" s="63" t="s">
        <v>7921</v>
      </c>
      <c r="E4636" s="62">
        <v>3</v>
      </c>
    </row>
    <row r="4637" spans="1:5" ht="14.4" x14ac:dyDescent="0.3">
      <c r="A4637" s="66">
        <v>21308010</v>
      </c>
      <c r="B4637" s="61" t="s">
        <v>6563</v>
      </c>
      <c r="C4637" s="68"/>
      <c r="D4637" s="63" t="s">
        <v>7921</v>
      </c>
      <c r="E4637" s="62">
        <v>3</v>
      </c>
    </row>
    <row r="4638" spans="1:5" ht="14.4" x14ac:dyDescent="0.3">
      <c r="A4638" s="66">
        <v>21308011</v>
      </c>
      <c r="B4638" s="61" t="s">
        <v>6564</v>
      </c>
      <c r="C4638" s="68"/>
      <c r="D4638" s="63" t="s">
        <v>7921</v>
      </c>
      <c r="E4638" s="62">
        <v>3</v>
      </c>
    </row>
    <row r="4639" spans="1:5" ht="14.4" x14ac:dyDescent="0.3">
      <c r="A4639" s="66">
        <v>21308012</v>
      </c>
      <c r="B4639" s="61" t="s">
        <v>6565</v>
      </c>
      <c r="C4639" s="68"/>
      <c r="D4639" s="63" t="s">
        <v>7921</v>
      </c>
      <c r="E4639" s="62">
        <v>3</v>
      </c>
    </row>
    <row r="4640" spans="1:5" ht="14.4" x14ac:dyDescent="0.3">
      <c r="A4640" s="66">
        <v>21308013</v>
      </c>
      <c r="B4640" s="61" t="s">
        <v>6566</v>
      </c>
      <c r="C4640" s="68"/>
      <c r="D4640" s="63" t="s">
        <v>7921</v>
      </c>
      <c r="E4640" s="62">
        <v>3</v>
      </c>
    </row>
    <row r="4641" spans="1:5" ht="14.4" x14ac:dyDescent="0.3">
      <c r="A4641" s="66">
        <v>21308014</v>
      </c>
      <c r="B4641" s="61" t="s">
        <v>6567</v>
      </c>
      <c r="C4641" s="68"/>
      <c r="D4641" s="63" t="s">
        <v>7921</v>
      </c>
      <c r="E4641" s="62">
        <v>3</v>
      </c>
    </row>
    <row r="4642" spans="1:5" ht="14.4" x14ac:dyDescent="0.3">
      <c r="A4642" s="66">
        <v>21308015</v>
      </c>
      <c r="B4642" s="61" t="s">
        <v>6568</v>
      </c>
      <c r="C4642" s="68"/>
      <c r="D4642" s="63" t="s">
        <v>7921</v>
      </c>
      <c r="E4642" s="62">
        <v>3</v>
      </c>
    </row>
    <row r="4643" spans="1:5" ht="14.4" x14ac:dyDescent="0.3">
      <c r="A4643" s="66">
        <v>21309001</v>
      </c>
      <c r="B4643" s="61" t="s">
        <v>6569</v>
      </c>
      <c r="C4643" s="68"/>
      <c r="D4643" s="63" t="s">
        <v>7921</v>
      </c>
      <c r="E4643" s="62">
        <v>3</v>
      </c>
    </row>
    <row r="4644" spans="1:5" ht="14.4" x14ac:dyDescent="0.3">
      <c r="A4644" s="66">
        <v>21309002</v>
      </c>
      <c r="B4644" s="61" t="s">
        <v>6570</v>
      </c>
      <c r="C4644" s="68"/>
      <c r="D4644" s="63" t="s">
        <v>7921</v>
      </c>
      <c r="E4644" s="62">
        <v>3</v>
      </c>
    </row>
    <row r="4645" spans="1:5" ht="14.4" x14ac:dyDescent="0.3">
      <c r="A4645" s="66">
        <v>21309003</v>
      </c>
      <c r="B4645" s="61" t="s">
        <v>6571</v>
      </c>
      <c r="C4645" s="68"/>
      <c r="D4645" s="63" t="s">
        <v>7921</v>
      </c>
      <c r="E4645" s="62">
        <v>3</v>
      </c>
    </row>
    <row r="4646" spans="1:5" ht="14.4" x14ac:dyDescent="0.3">
      <c r="A4646" s="66">
        <v>21309004</v>
      </c>
      <c r="B4646" s="61" t="s">
        <v>6572</v>
      </c>
      <c r="C4646" s="68"/>
      <c r="D4646" s="63" t="s">
        <v>7921</v>
      </c>
      <c r="E4646" s="62">
        <v>3</v>
      </c>
    </row>
    <row r="4647" spans="1:5" ht="14.4" x14ac:dyDescent="0.3">
      <c r="A4647" s="66">
        <v>21309010</v>
      </c>
      <c r="B4647" s="61" t="s">
        <v>6573</v>
      </c>
      <c r="C4647" s="68"/>
      <c r="D4647" s="63" t="s">
        <v>7921</v>
      </c>
      <c r="E4647" s="62">
        <v>3</v>
      </c>
    </row>
    <row r="4648" spans="1:5" ht="14.4" x14ac:dyDescent="0.3">
      <c r="A4648" s="66">
        <v>21309011</v>
      </c>
      <c r="B4648" s="61" t="s">
        <v>6574</v>
      </c>
      <c r="C4648" s="68"/>
      <c r="D4648" s="63" t="s">
        <v>7921</v>
      </c>
      <c r="E4648" s="62">
        <v>3</v>
      </c>
    </row>
    <row r="4649" spans="1:5" ht="14.4" x14ac:dyDescent="0.3">
      <c r="A4649" s="66">
        <v>21309012</v>
      </c>
      <c r="B4649" s="61" t="s">
        <v>6575</v>
      </c>
      <c r="C4649" s="68"/>
      <c r="D4649" s="63" t="s">
        <v>7921</v>
      </c>
      <c r="E4649" s="62">
        <v>3</v>
      </c>
    </row>
    <row r="4650" spans="1:5" ht="14.4" x14ac:dyDescent="0.3">
      <c r="A4650" s="66">
        <v>21309013</v>
      </c>
      <c r="B4650" s="61" t="s">
        <v>6576</v>
      </c>
      <c r="C4650" s="68"/>
      <c r="D4650" s="63" t="s">
        <v>7921</v>
      </c>
      <c r="E4650" s="62">
        <v>3</v>
      </c>
    </row>
    <row r="4651" spans="1:5" ht="14.4" x14ac:dyDescent="0.3">
      <c r="A4651" s="66">
        <v>21309020</v>
      </c>
      <c r="B4651" s="61" t="s">
        <v>6577</v>
      </c>
      <c r="C4651" s="68"/>
      <c r="D4651" s="63" t="s">
        <v>7921</v>
      </c>
      <c r="E4651" s="62">
        <v>3</v>
      </c>
    </row>
    <row r="4652" spans="1:5" ht="14.4" x14ac:dyDescent="0.3">
      <c r="A4652" s="66">
        <v>21309021</v>
      </c>
      <c r="B4652" s="61" t="s">
        <v>6578</v>
      </c>
      <c r="C4652" s="68"/>
      <c r="D4652" s="63" t="s">
        <v>7921</v>
      </c>
      <c r="E4652" s="62">
        <v>3</v>
      </c>
    </row>
    <row r="4653" spans="1:5" ht="14.4" x14ac:dyDescent="0.3">
      <c r="A4653" s="66">
        <v>21309022</v>
      </c>
      <c r="B4653" s="61" t="s">
        <v>6579</v>
      </c>
      <c r="C4653" s="68"/>
      <c r="D4653" s="63" t="s">
        <v>7921</v>
      </c>
      <c r="E4653" s="62">
        <v>3</v>
      </c>
    </row>
    <row r="4654" spans="1:5" ht="14.4" x14ac:dyDescent="0.3">
      <c r="A4654" s="66">
        <v>21309023</v>
      </c>
      <c r="B4654" s="61" t="s">
        <v>6580</v>
      </c>
      <c r="C4654" s="68"/>
      <c r="D4654" s="63" t="s">
        <v>7921</v>
      </c>
      <c r="E4654" s="62">
        <v>3</v>
      </c>
    </row>
    <row r="4655" spans="1:5" ht="14.4" x14ac:dyDescent="0.3">
      <c r="A4655" s="66">
        <v>21310001</v>
      </c>
      <c r="B4655" s="61" t="s">
        <v>6581</v>
      </c>
      <c r="C4655" s="68"/>
      <c r="D4655" s="63" t="s">
        <v>7921</v>
      </c>
      <c r="E4655" s="62">
        <v>3</v>
      </c>
    </row>
    <row r="4656" spans="1:5" ht="14.4" x14ac:dyDescent="0.3">
      <c r="A4656" s="66">
        <v>21310002</v>
      </c>
      <c r="B4656" s="61" t="s">
        <v>6582</v>
      </c>
      <c r="C4656" s="68"/>
      <c r="D4656" s="63" t="s">
        <v>7921</v>
      </c>
      <c r="E4656" s="62">
        <v>3</v>
      </c>
    </row>
    <row r="4657" spans="1:5" ht="14.4" x14ac:dyDescent="0.3">
      <c r="A4657" s="66">
        <v>21310003</v>
      </c>
      <c r="B4657" s="61" t="s">
        <v>6583</v>
      </c>
      <c r="C4657" s="68"/>
      <c r="D4657" s="63" t="s">
        <v>7921</v>
      </c>
      <c r="E4657" s="62">
        <v>3</v>
      </c>
    </row>
    <row r="4658" spans="1:5" ht="14.4" x14ac:dyDescent="0.3">
      <c r="A4658" s="66">
        <v>21311001</v>
      </c>
      <c r="B4658" s="61" t="s">
        <v>6584</v>
      </c>
      <c r="C4658" s="68"/>
      <c r="D4658" s="63" t="s">
        <v>7921</v>
      </c>
      <c r="E4658" s="62">
        <v>3</v>
      </c>
    </row>
    <row r="4659" spans="1:5" ht="14.4" x14ac:dyDescent="0.3">
      <c r="A4659" s="66">
        <v>21311002</v>
      </c>
      <c r="B4659" s="61" t="s">
        <v>6585</v>
      </c>
      <c r="C4659" s="68"/>
      <c r="D4659" s="63" t="s">
        <v>7921</v>
      </c>
      <c r="E4659" s="62">
        <v>3</v>
      </c>
    </row>
    <row r="4660" spans="1:5" ht="14.4" x14ac:dyDescent="0.3">
      <c r="A4660" s="66">
        <v>21311003</v>
      </c>
      <c r="B4660" s="61" t="s">
        <v>6586</v>
      </c>
      <c r="C4660" s="68"/>
      <c r="D4660" s="63" t="s">
        <v>7921</v>
      </c>
      <c r="E4660" s="62">
        <v>3</v>
      </c>
    </row>
    <row r="4661" spans="1:5" ht="14.4" x14ac:dyDescent="0.3">
      <c r="A4661" s="66">
        <v>21312001</v>
      </c>
      <c r="B4661" s="61" t="s">
        <v>6587</v>
      </c>
      <c r="C4661" s="68"/>
      <c r="D4661" s="63" t="s">
        <v>7921</v>
      </c>
      <c r="E4661" s="62">
        <v>3</v>
      </c>
    </row>
    <row r="4662" spans="1:5" ht="14.4" x14ac:dyDescent="0.3">
      <c r="A4662" s="66">
        <v>21312002</v>
      </c>
      <c r="B4662" s="61" t="s">
        <v>6588</v>
      </c>
      <c r="C4662" s="68"/>
      <c r="D4662" s="63" t="s">
        <v>7921</v>
      </c>
      <c r="E4662" s="62">
        <v>3</v>
      </c>
    </row>
    <row r="4663" spans="1:5" ht="14.4" x14ac:dyDescent="0.3">
      <c r="A4663" s="66">
        <v>21312003</v>
      </c>
      <c r="B4663" s="61" t="s">
        <v>6589</v>
      </c>
      <c r="C4663" s="68"/>
      <c r="D4663" s="63" t="s">
        <v>7921</v>
      </c>
      <c r="E4663" s="62">
        <v>3</v>
      </c>
    </row>
    <row r="4664" spans="1:5" ht="14.4" x14ac:dyDescent="0.3">
      <c r="A4664" s="66">
        <v>21313001</v>
      </c>
      <c r="B4664" s="61" t="s">
        <v>6590</v>
      </c>
      <c r="C4664" s="68"/>
      <c r="D4664" s="63" t="s">
        <v>7921</v>
      </c>
      <c r="E4664" s="62">
        <v>3</v>
      </c>
    </row>
    <row r="4665" spans="1:5" ht="14.4" x14ac:dyDescent="0.3">
      <c r="A4665" s="66">
        <v>21313002</v>
      </c>
      <c r="B4665" s="61" t="s">
        <v>6591</v>
      </c>
      <c r="C4665" s="68"/>
      <c r="D4665" s="63" t="s">
        <v>7921</v>
      </c>
      <c r="E4665" s="62">
        <v>3</v>
      </c>
    </row>
    <row r="4666" spans="1:5" ht="14.4" x14ac:dyDescent="0.3">
      <c r="A4666" s="66">
        <v>21313003</v>
      </c>
      <c r="B4666" s="61" t="s">
        <v>6592</v>
      </c>
      <c r="C4666" s="68"/>
      <c r="D4666" s="63" t="s">
        <v>7921</v>
      </c>
      <c r="E4666" s="62">
        <v>3</v>
      </c>
    </row>
    <row r="4667" spans="1:5" ht="14.4" x14ac:dyDescent="0.3">
      <c r="A4667" s="66">
        <v>21313004</v>
      </c>
      <c r="B4667" s="61" t="s">
        <v>6593</v>
      </c>
      <c r="C4667" s="68"/>
      <c r="D4667" s="63" t="s">
        <v>7921</v>
      </c>
      <c r="E4667" s="62">
        <v>3</v>
      </c>
    </row>
    <row r="4668" spans="1:5" ht="14.4" x14ac:dyDescent="0.3">
      <c r="A4668" s="66">
        <v>21313005</v>
      </c>
      <c r="B4668" s="61" t="s">
        <v>6594</v>
      </c>
      <c r="C4668" s="68"/>
      <c r="D4668" s="63" t="s">
        <v>7921</v>
      </c>
      <c r="E4668" s="62">
        <v>3</v>
      </c>
    </row>
    <row r="4669" spans="1:5" ht="14.4" x14ac:dyDescent="0.3">
      <c r="A4669" s="66">
        <v>21313006</v>
      </c>
      <c r="B4669" s="61" t="s">
        <v>6595</v>
      </c>
      <c r="C4669" s="68"/>
      <c r="D4669" s="63" t="s">
        <v>7921</v>
      </c>
      <c r="E4669" s="62">
        <v>3</v>
      </c>
    </row>
    <row r="4670" spans="1:5" ht="14.4" x14ac:dyDescent="0.3">
      <c r="A4670" s="66">
        <v>21390900</v>
      </c>
      <c r="B4670" s="61" t="s">
        <v>6596</v>
      </c>
      <c r="C4670" s="68"/>
      <c r="D4670" s="63" t="s">
        <v>7921</v>
      </c>
      <c r="E4670" s="62">
        <v>3</v>
      </c>
    </row>
    <row r="4671" spans="1:5" ht="14.4" x14ac:dyDescent="0.3">
      <c r="A4671" s="66">
        <v>21390999</v>
      </c>
      <c r="B4671" s="61" t="s">
        <v>6597</v>
      </c>
      <c r="C4671" s="68"/>
      <c r="D4671" s="63" t="s">
        <v>7921</v>
      </c>
      <c r="E4671" s="62">
        <v>3</v>
      </c>
    </row>
    <row r="4672" spans="1:5" ht="14.4" x14ac:dyDescent="0.3">
      <c r="A4672" s="66">
        <v>21401001</v>
      </c>
      <c r="B4672" s="61" t="s">
        <v>6598</v>
      </c>
      <c r="C4672" s="68"/>
      <c r="D4672" s="63" t="s">
        <v>7921</v>
      </c>
      <c r="E4672" s="62">
        <v>3</v>
      </c>
    </row>
    <row r="4673" spans="1:5" ht="14.4" x14ac:dyDescent="0.3">
      <c r="A4673" s="66">
        <v>21402001</v>
      </c>
      <c r="B4673" s="61" t="s">
        <v>6599</v>
      </c>
      <c r="C4673" s="68"/>
      <c r="D4673" s="63" t="s">
        <v>7921</v>
      </c>
      <c r="E4673" s="62">
        <v>3</v>
      </c>
    </row>
    <row r="4674" spans="1:5" ht="14.4" x14ac:dyDescent="0.3">
      <c r="A4674" s="66">
        <v>21402002</v>
      </c>
      <c r="B4674" s="61" t="s">
        <v>6600</v>
      </c>
      <c r="C4674" s="68"/>
      <c r="D4674" s="63" t="s">
        <v>7921</v>
      </c>
      <c r="E4674" s="62">
        <v>3</v>
      </c>
    </row>
    <row r="4675" spans="1:5" ht="14.4" x14ac:dyDescent="0.3">
      <c r="A4675" s="66">
        <v>21402003</v>
      </c>
      <c r="B4675" s="61" t="s">
        <v>6601</v>
      </c>
      <c r="C4675" s="68"/>
      <c r="D4675" s="63" t="s">
        <v>7921</v>
      </c>
      <c r="E4675" s="62">
        <v>3</v>
      </c>
    </row>
    <row r="4676" spans="1:5" ht="14.4" x14ac:dyDescent="0.3">
      <c r="A4676" s="66">
        <v>21402004</v>
      </c>
      <c r="B4676" s="61" t="s">
        <v>6602</v>
      </c>
      <c r="C4676" s="68"/>
      <c r="D4676" s="63" t="s">
        <v>7921</v>
      </c>
      <c r="E4676" s="62">
        <v>3</v>
      </c>
    </row>
    <row r="4677" spans="1:5" ht="14.4" x14ac:dyDescent="0.3">
      <c r="A4677" s="66">
        <v>21403001</v>
      </c>
      <c r="B4677" s="61" t="s">
        <v>6603</v>
      </c>
      <c r="C4677" s="68"/>
      <c r="D4677" s="63" t="s">
        <v>7921</v>
      </c>
      <c r="E4677" s="62">
        <v>3</v>
      </c>
    </row>
    <row r="4678" spans="1:5" ht="14.4" x14ac:dyDescent="0.3">
      <c r="A4678" s="66">
        <v>21403002</v>
      </c>
      <c r="B4678" s="61" t="s">
        <v>6604</v>
      </c>
      <c r="C4678" s="68"/>
      <c r="D4678" s="63" t="s">
        <v>7921</v>
      </c>
      <c r="E4678" s="62">
        <v>3</v>
      </c>
    </row>
    <row r="4679" spans="1:5" ht="14.4" x14ac:dyDescent="0.3">
      <c r="A4679" s="66">
        <v>21403003</v>
      </c>
      <c r="B4679" s="61" t="s">
        <v>6605</v>
      </c>
      <c r="C4679" s="68"/>
      <c r="D4679" s="63" t="s">
        <v>7921</v>
      </c>
      <c r="E4679" s="62">
        <v>3</v>
      </c>
    </row>
    <row r="4680" spans="1:5" ht="14.4" x14ac:dyDescent="0.3">
      <c r="A4680" s="66">
        <v>21403004</v>
      </c>
      <c r="B4680" s="61" t="s">
        <v>6606</v>
      </c>
      <c r="C4680" s="68"/>
      <c r="D4680" s="63" t="s">
        <v>7921</v>
      </c>
      <c r="E4680" s="62">
        <v>3</v>
      </c>
    </row>
    <row r="4681" spans="1:5" ht="14.4" x14ac:dyDescent="0.3">
      <c r="A4681" s="66">
        <v>21403005</v>
      </c>
      <c r="B4681" s="61" t="s">
        <v>6607</v>
      </c>
      <c r="C4681" s="68"/>
      <c r="D4681" s="63" t="s">
        <v>7921</v>
      </c>
      <c r="E4681" s="62">
        <v>3</v>
      </c>
    </row>
    <row r="4682" spans="1:5" ht="14.4" x14ac:dyDescent="0.3">
      <c r="A4682" s="66">
        <v>21404001</v>
      </c>
      <c r="B4682" s="61" t="s">
        <v>6608</v>
      </c>
      <c r="C4682" s="68"/>
      <c r="D4682" s="63" t="s">
        <v>7921</v>
      </c>
      <c r="E4682" s="62">
        <v>3</v>
      </c>
    </row>
    <row r="4683" spans="1:5" ht="14.4" x14ac:dyDescent="0.3">
      <c r="A4683" s="66">
        <v>21404002</v>
      </c>
      <c r="B4683" s="61" t="s">
        <v>6609</v>
      </c>
      <c r="C4683" s="68"/>
      <c r="D4683" s="63" t="s">
        <v>7921</v>
      </c>
      <c r="E4683" s="62">
        <v>3</v>
      </c>
    </row>
    <row r="4684" spans="1:5" ht="14.4" x14ac:dyDescent="0.3">
      <c r="A4684" s="66">
        <v>21404003</v>
      </c>
      <c r="B4684" s="61" t="s">
        <v>6610</v>
      </c>
      <c r="C4684" s="68"/>
      <c r="D4684" s="63" t="s">
        <v>7921</v>
      </c>
      <c r="E4684" s="62">
        <v>3</v>
      </c>
    </row>
    <row r="4685" spans="1:5" ht="14.4" x14ac:dyDescent="0.3">
      <c r="A4685" s="66">
        <v>21404004</v>
      </c>
      <c r="B4685" s="61" t="s">
        <v>6611</v>
      </c>
      <c r="C4685" s="68"/>
      <c r="D4685" s="63" t="s">
        <v>7921</v>
      </c>
      <c r="E4685" s="62">
        <v>3</v>
      </c>
    </row>
    <row r="4686" spans="1:5" ht="14.4" x14ac:dyDescent="0.3">
      <c r="A4686" s="66">
        <v>21404005</v>
      </c>
      <c r="B4686" s="61" t="s">
        <v>6612</v>
      </c>
      <c r="C4686" s="68"/>
      <c r="D4686" s="63" t="s">
        <v>7921</v>
      </c>
      <c r="E4686" s="62">
        <v>3</v>
      </c>
    </row>
    <row r="4687" spans="1:5" ht="14.4" x14ac:dyDescent="0.3">
      <c r="A4687" s="66">
        <v>21405001</v>
      </c>
      <c r="B4687" s="61" t="s">
        <v>6613</v>
      </c>
      <c r="C4687" s="68"/>
      <c r="D4687" s="63" t="s">
        <v>7921</v>
      </c>
      <c r="E4687" s="62">
        <v>3</v>
      </c>
    </row>
    <row r="4688" spans="1:5" ht="14.4" x14ac:dyDescent="0.3">
      <c r="A4688" s="66">
        <v>21405002</v>
      </c>
      <c r="B4688" s="61" t="s">
        <v>6614</v>
      </c>
      <c r="C4688" s="68"/>
      <c r="D4688" s="63" t="s">
        <v>7921</v>
      </c>
      <c r="E4688" s="62">
        <v>3</v>
      </c>
    </row>
    <row r="4689" spans="1:5" ht="14.4" x14ac:dyDescent="0.3">
      <c r="A4689" s="66">
        <v>21405003</v>
      </c>
      <c r="B4689" s="61" t="s">
        <v>6615</v>
      </c>
      <c r="C4689" s="68"/>
      <c r="D4689" s="63" t="s">
        <v>7921</v>
      </c>
      <c r="E4689" s="62">
        <v>3</v>
      </c>
    </row>
    <row r="4690" spans="1:5" ht="14.4" x14ac:dyDescent="0.3">
      <c r="A4690" s="66">
        <v>21405004</v>
      </c>
      <c r="B4690" s="61" t="s">
        <v>6616</v>
      </c>
      <c r="C4690" s="68"/>
      <c r="D4690" s="63" t="s">
        <v>7921</v>
      </c>
      <c r="E4690" s="62">
        <v>3</v>
      </c>
    </row>
    <row r="4691" spans="1:5" ht="14.4" x14ac:dyDescent="0.3">
      <c r="A4691" s="66">
        <v>21405005</v>
      </c>
      <c r="B4691" s="61" t="s">
        <v>6617</v>
      </c>
      <c r="C4691" s="68"/>
      <c r="D4691" s="63" t="s">
        <v>7921</v>
      </c>
      <c r="E4691" s="62">
        <v>3</v>
      </c>
    </row>
    <row r="4692" spans="1:5" ht="14.4" x14ac:dyDescent="0.3">
      <c r="A4692" s="66">
        <v>21405006</v>
      </c>
      <c r="B4692" s="61" t="s">
        <v>6618</v>
      </c>
      <c r="C4692" s="68"/>
      <c r="D4692" s="63" t="s">
        <v>7921</v>
      </c>
      <c r="E4692" s="62">
        <v>3</v>
      </c>
    </row>
    <row r="4693" spans="1:5" ht="14.4" x14ac:dyDescent="0.3">
      <c r="A4693" s="66">
        <v>21405007</v>
      </c>
      <c r="B4693" s="61" t="s">
        <v>6619</v>
      </c>
      <c r="C4693" s="68"/>
      <c r="D4693" s="63" t="s">
        <v>7921</v>
      </c>
      <c r="E4693" s="62">
        <v>3</v>
      </c>
    </row>
    <row r="4694" spans="1:5" ht="14.4" x14ac:dyDescent="0.3">
      <c r="A4694" s="66">
        <v>21405008</v>
      </c>
      <c r="B4694" s="61" t="s">
        <v>6620</v>
      </c>
      <c r="C4694" s="68"/>
      <c r="D4694" s="63" t="s">
        <v>7921</v>
      </c>
      <c r="E4694" s="62">
        <v>3</v>
      </c>
    </row>
    <row r="4695" spans="1:5" ht="14.4" x14ac:dyDescent="0.3">
      <c r="A4695" s="66">
        <v>21405009</v>
      </c>
      <c r="B4695" s="61" t="s">
        <v>6621</v>
      </c>
      <c r="C4695" s="68"/>
      <c r="D4695" s="63" t="s">
        <v>7921</v>
      </c>
      <c r="E4695" s="62">
        <v>3</v>
      </c>
    </row>
    <row r="4696" spans="1:5" ht="14.4" x14ac:dyDescent="0.3">
      <c r="A4696" s="66">
        <v>21405010</v>
      </c>
      <c r="B4696" s="61" t="s">
        <v>6622</v>
      </c>
      <c r="C4696" s="68"/>
      <c r="D4696" s="63" t="s">
        <v>7921</v>
      </c>
      <c r="E4696" s="62">
        <v>3</v>
      </c>
    </row>
    <row r="4697" spans="1:5" ht="14.4" x14ac:dyDescent="0.3">
      <c r="A4697" s="66">
        <v>21405011</v>
      </c>
      <c r="B4697" s="61" t="s">
        <v>6623</v>
      </c>
      <c r="C4697" s="68"/>
      <c r="D4697" s="63" t="s">
        <v>7921</v>
      </c>
      <c r="E4697" s="62">
        <v>3</v>
      </c>
    </row>
    <row r="4698" spans="1:5" ht="14.4" x14ac:dyDescent="0.3">
      <c r="A4698" s="66">
        <v>21405012</v>
      </c>
      <c r="B4698" s="61" t="s">
        <v>6624</v>
      </c>
      <c r="C4698" s="68"/>
      <c r="D4698" s="63" t="s">
        <v>7921</v>
      </c>
      <c r="E4698" s="62">
        <v>3</v>
      </c>
    </row>
    <row r="4699" spans="1:5" ht="14.4" x14ac:dyDescent="0.3">
      <c r="A4699" s="66">
        <v>21405013</v>
      </c>
      <c r="B4699" s="61" t="s">
        <v>6625</v>
      </c>
      <c r="C4699" s="68"/>
      <c r="D4699" s="63" t="s">
        <v>7921</v>
      </c>
      <c r="E4699" s="62">
        <v>3</v>
      </c>
    </row>
    <row r="4700" spans="1:5" ht="14.4" x14ac:dyDescent="0.3">
      <c r="A4700" s="66">
        <v>21405014</v>
      </c>
      <c r="B4700" s="61" t="s">
        <v>6626</v>
      </c>
      <c r="C4700" s="68"/>
      <c r="D4700" s="63" t="s">
        <v>7921</v>
      </c>
      <c r="E4700" s="62">
        <v>3</v>
      </c>
    </row>
    <row r="4701" spans="1:5" ht="14.4" x14ac:dyDescent="0.3">
      <c r="A4701" s="66">
        <v>21405015</v>
      </c>
      <c r="B4701" s="61" t="s">
        <v>6627</v>
      </c>
      <c r="C4701" s="68"/>
      <c r="D4701" s="63" t="s">
        <v>7921</v>
      </c>
      <c r="E4701" s="62">
        <v>3</v>
      </c>
    </row>
    <row r="4702" spans="1:5" ht="14.4" x14ac:dyDescent="0.3">
      <c r="A4702" s="66">
        <v>21406001</v>
      </c>
      <c r="B4702" s="61" t="s">
        <v>6628</v>
      </c>
      <c r="C4702" s="68"/>
      <c r="D4702" s="63" t="s">
        <v>7921</v>
      </c>
      <c r="E4702" s="62">
        <v>3</v>
      </c>
    </row>
    <row r="4703" spans="1:5" ht="14.4" x14ac:dyDescent="0.3">
      <c r="A4703" s="66">
        <v>21406002</v>
      </c>
      <c r="B4703" s="61" t="s">
        <v>6629</v>
      </c>
      <c r="C4703" s="68"/>
      <c r="D4703" s="63" t="s">
        <v>7921</v>
      </c>
      <c r="E4703" s="62">
        <v>3</v>
      </c>
    </row>
    <row r="4704" spans="1:5" ht="14.4" x14ac:dyDescent="0.3">
      <c r="A4704" s="66">
        <v>21406003</v>
      </c>
      <c r="B4704" s="61" t="s">
        <v>6630</v>
      </c>
      <c r="C4704" s="68"/>
      <c r="D4704" s="63" t="s">
        <v>7921</v>
      </c>
      <c r="E4704" s="62">
        <v>3</v>
      </c>
    </row>
    <row r="4705" spans="1:5" ht="14.4" x14ac:dyDescent="0.3">
      <c r="A4705" s="66">
        <v>21406004</v>
      </c>
      <c r="B4705" s="61" t="s">
        <v>6631</v>
      </c>
      <c r="C4705" s="68"/>
      <c r="D4705" s="63" t="s">
        <v>7921</v>
      </c>
      <c r="E4705" s="62">
        <v>3</v>
      </c>
    </row>
    <row r="4706" spans="1:5" ht="14.4" x14ac:dyDescent="0.3">
      <c r="A4706" s="66">
        <v>21406005</v>
      </c>
      <c r="B4706" s="61" t="s">
        <v>6632</v>
      </c>
      <c r="C4706" s="68"/>
      <c r="D4706" s="63" t="s">
        <v>7921</v>
      </c>
      <c r="E4706" s="62">
        <v>3</v>
      </c>
    </row>
    <row r="4707" spans="1:5" ht="14.4" x14ac:dyDescent="0.3">
      <c r="A4707" s="66">
        <v>21406006</v>
      </c>
      <c r="B4707" s="61" t="s">
        <v>6633</v>
      </c>
      <c r="C4707" s="68"/>
      <c r="D4707" s="63" t="s">
        <v>7921</v>
      </c>
      <c r="E4707" s="62">
        <v>3</v>
      </c>
    </row>
    <row r="4708" spans="1:5" ht="14.4" x14ac:dyDescent="0.3">
      <c r="A4708" s="66">
        <v>21406007</v>
      </c>
      <c r="B4708" s="61" t="s">
        <v>6634</v>
      </c>
      <c r="C4708" s="68"/>
      <c r="D4708" s="63" t="s">
        <v>7921</v>
      </c>
      <c r="E4708" s="62">
        <v>3</v>
      </c>
    </row>
    <row r="4709" spans="1:5" ht="14.4" x14ac:dyDescent="0.3">
      <c r="A4709" s="66">
        <v>21406008</v>
      </c>
      <c r="B4709" s="61" t="s">
        <v>6635</v>
      </c>
      <c r="C4709" s="68"/>
      <c r="D4709" s="63" t="s">
        <v>7921</v>
      </c>
      <c r="E4709" s="62">
        <v>3</v>
      </c>
    </row>
    <row r="4710" spans="1:5" ht="14.4" x14ac:dyDescent="0.3">
      <c r="A4710" s="66">
        <v>21406009</v>
      </c>
      <c r="B4710" s="61" t="s">
        <v>6636</v>
      </c>
      <c r="C4710" s="68"/>
      <c r="D4710" s="63" t="s">
        <v>7921</v>
      </c>
      <c r="E4710" s="62">
        <v>3</v>
      </c>
    </row>
    <row r="4711" spans="1:5" ht="14.4" x14ac:dyDescent="0.3">
      <c r="A4711" s="66">
        <v>21406010</v>
      </c>
      <c r="B4711" s="61" t="s">
        <v>6637</v>
      </c>
      <c r="C4711" s="68"/>
      <c r="D4711" s="63" t="s">
        <v>7921</v>
      </c>
      <c r="E4711" s="62">
        <v>3</v>
      </c>
    </row>
    <row r="4712" spans="1:5" ht="14.4" x14ac:dyDescent="0.3">
      <c r="A4712" s="66">
        <v>21406011</v>
      </c>
      <c r="B4712" s="61" t="s">
        <v>6638</v>
      </c>
      <c r="C4712" s="68"/>
      <c r="D4712" s="63" t="s">
        <v>7921</v>
      </c>
      <c r="E4712" s="62">
        <v>3</v>
      </c>
    </row>
    <row r="4713" spans="1:5" ht="14.4" x14ac:dyDescent="0.3">
      <c r="A4713" s="66">
        <v>21406012</v>
      </c>
      <c r="B4713" s="61" t="s">
        <v>6639</v>
      </c>
      <c r="C4713" s="68"/>
      <c r="D4713" s="63" t="s">
        <v>7921</v>
      </c>
      <c r="E4713" s="62">
        <v>3</v>
      </c>
    </row>
    <row r="4714" spans="1:5" ht="14.4" x14ac:dyDescent="0.3">
      <c r="A4714" s="66">
        <v>21406013</v>
      </c>
      <c r="B4714" s="61" t="s">
        <v>6640</v>
      </c>
      <c r="C4714" s="68"/>
      <c r="D4714" s="63" t="s">
        <v>7921</v>
      </c>
      <c r="E4714" s="62">
        <v>3</v>
      </c>
    </row>
    <row r="4715" spans="1:5" ht="14.4" x14ac:dyDescent="0.3">
      <c r="A4715" s="66">
        <v>21406014</v>
      </c>
      <c r="B4715" s="61" t="s">
        <v>6641</v>
      </c>
      <c r="C4715" s="68"/>
      <c r="D4715" s="63" t="s">
        <v>7921</v>
      </c>
      <c r="E4715" s="62">
        <v>3</v>
      </c>
    </row>
    <row r="4716" spans="1:5" ht="14.4" x14ac:dyDescent="0.3">
      <c r="A4716" s="66">
        <v>21406015</v>
      </c>
      <c r="B4716" s="61" t="s">
        <v>6642</v>
      </c>
      <c r="C4716" s="68"/>
      <c r="D4716" s="63" t="s">
        <v>7921</v>
      </c>
      <c r="E4716" s="62">
        <v>3</v>
      </c>
    </row>
    <row r="4717" spans="1:5" ht="14.4" x14ac:dyDescent="0.3">
      <c r="A4717" s="66">
        <v>21409001</v>
      </c>
      <c r="B4717" s="61" t="s">
        <v>6643</v>
      </c>
      <c r="C4717" s="68"/>
      <c r="D4717" s="63" t="s">
        <v>7921</v>
      </c>
      <c r="E4717" s="62">
        <v>3</v>
      </c>
    </row>
    <row r="4718" spans="1:5" ht="14.4" x14ac:dyDescent="0.3">
      <c r="A4718" s="66">
        <v>21409002</v>
      </c>
      <c r="B4718" s="61" t="s">
        <v>6644</v>
      </c>
      <c r="C4718" s="68"/>
      <c r="D4718" s="63" t="s">
        <v>7921</v>
      </c>
      <c r="E4718" s="62">
        <v>3</v>
      </c>
    </row>
    <row r="4719" spans="1:5" ht="14.4" x14ac:dyDescent="0.3">
      <c r="A4719" s="66">
        <v>21409003</v>
      </c>
      <c r="B4719" s="61" t="s">
        <v>6645</v>
      </c>
      <c r="C4719" s="68"/>
      <c r="D4719" s="63" t="s">
        <v>7921</v>
      </c>
      <c r="E4719" s="62">
        <v>3</v>
      </c>
    </row>
    <row r="4720" spans="1:5" ht="14.4" x14ac:dyDescent="0.3">
      <c r="A4720" s="66">
        <v>21409004</v>
      </c>
      <c r="B4720" s="61" t="s">
        <v>6646</v>
      </c>
      <c r="C4720" s="68"/>
      <c r="D4720" s="63" t="s">
        <v>7921</v>
      </c>
      <c r="E4720" s="62">
        <v>3</v>
      </c>
    </row>
    <row r="4721" spans="1:5" ht="14.4" x14ac:dyDescent="0.3">
      <c r="A4721" s="66">
        <v>21409005</v>
      </c>
      <c r="B4721" s="61" t="s">
        <v>6647</v>
      </c>
      <c r="C4721" s="68"/>
      <c r="D4721" s="63" t="s">
        <v>7921</v>
      </c>
      <c r="E4721" s="62">
        <v>3</v>
      </c>
    </row>
    <row r="4722" spans="1:5" ht="14.4" x14ac:dyDescent="0.3">
      <c r="A4722" s="66">
        <v>21409006</v>
      </c>
      <c r="B4722" s="61" t="s">
        <v>6648</v>
      </c>
      <c r="C4722" s="68"/>
      <c r="D4722" s="63" t="s">
        <v>7921</v>
      </c>
      <c r="E4722" s="62">
        <v>3</v>
      </c>
    </row>
    <row r="4723" spans="1:5" ht="14.4" x14ac:dyDescent="0.3">
      <c r="A4723" s="66">
        <v>21409007</v>
      </c>
      <c r="B4723" s="61" t="s">
        <v>6649</v>
      </c>
      <c r="C4723" s="68"/>
      <c r="D4723" s="63" t="s">
        <v>7921</v>
      </c>
      <c r="E4723" s="62">
        <v>3</v>
      </c>
    </row>
    <row r="4724" spans="1:5" ht="14.4" x14ac:dyDescent="0.3">
      <c r="A4724" s="66">
        <v>21409008</v>
      </c>
      <c r="B4724" s="61" t="s">
        <v>6650</v>
      </c>
      <c r="C4724" s="68"/>
      <c r="D4724" s="63" t="s">
        <v>7921</v>
      </c>
      <c r="E4724" s="62">
        <v>3</v>
      </c>
    </row>
    <row r="4725" spans="1:5" ht="14.4" x14ac:dyDescent="0.3">
      <c r="A4725" s="66">
        <v>21409009</v>
      </c>
      <c r="B4725" s="61" t="s">
        <v>6651</v>
      </c>
      <c r="C4725" s="68"/>
      <c r="D4725" s="63" t="s">
        <v>7921</v>
      </c>
      <c r="E4725" s="62">
        <v>3</v>
      </c>
    </row>
    <row r="4726" spans="1:5" ht="14.4" x14ac:dyDescent="0.3">
      <c r="A4726" s="66">
        <v>21409010</v>
      </c>
      <c r="B4726" s="61" t="s">
        <v>6652</v>
      </c>
      <c r="C4726" s="68"/>
      <c r="D4726" s="63" t="s">
        <v>7921</v>
      </c>
      <c r="E4726" s="62">
        <v>3</v>
      </c>
    </row>
    <row r="4727" spans="1:5" ht="14.4" x14ac:dyDescent="0.3">
      <c r="A4727" s="66">
        <v>21409011</v>
      </c>
      <c r="B4727" s="61" t="s">
        <v>6653</v>
      </c>
      <c r="C4727" s="68"/>
      <c r="D4727" s="63" t="s">
        <v>7921</v>
      </c>
      <c r="E4727" s="62">
        <v>3</v>
      </c>
    </row>
    <row r="4728" spans="1:5" ht="14.4" x14ac:dyDescent="0.3">
      <c r="A4728" s="66">
        <v>21409012</v>
      </c>
      <c r="B4728" s="61" t="s">
        <v>6654</v>
      </c>
      <c r="C4728" s="68"/>
      <c r="D4728" s="63" t="s">
        <v>7921</v>
      </c>
      <c r="E4728" s="62">
        <v>3</v>
      </c>
    </row>
    <row r="4729" spans="1:5" ht="14.4" x14ac:dyDescent="0.3">
      <c r="A4729" s="66">
        <v>21410001</v>
      </c>
      <c r="B4729" s="61" t="s">
        <v>6655</v>
      </c>
      <c r="C4729" s="68"/>
      <c r="D4729" s="63" t="s">
        <v>7921</v>
      </c>
      <c r="E4729" s="62">
        <v>3</v>
      </c>
    </row>
    <row r="4730" spans="1:5" ht="14.4" x14ac:dyDescent="0.3">
      <c r="A4730" s="66">
        <v>21410002</v>
      </c>
      <c r="B4730" s="61" t="s">
        <v>6656</v>
      </c>
      <c r="C4730" s="68"/>
      <c r="D4730" s="63" t="s">
        <v>7921</v>
      </c>
      <c r="E4730" s="62">
        <v>3</v>
      </c>
    </row>
    <row r="4731" spans="1:5" ht="14.4" x14ac:dyDescent="0.3">
      <c r="A4731" s="66">
        <v>21410003</v>
      </c>
      <c r="B4731" s="61" t="s">
        <v>6657</v>
      </c>
      <c r="C4731" s="68"/>
      <c r="D4731" s="63" t="s">
        <v>7921</v>
      </c>
      <c r="E4731" s="62">
        <v>3</v>
      </c>
    </row>
    <row r="4732" spans="1:5" ht="14.4" x14ac:dyDescent="0.3">
      <c r="A4732" s="66">
        <v>21410004</v>
      </c>
      <c r="B4732" s="61" t="s">
        <v>6658</v>
      </c>
      <c r="C4732" s="68"/>
      <c r="D4732" s="63" t="s">
        <v>7921</v>
      </c>
      <c r="E4732" s="62">
        <v>3</v>
      </c>
    </row>
    <row r="4733" spans="1:5" ht="14.4" x14ac:dyDescent="0.3">
      <c r="A4733" s="66">
        <v>21410005</v>
      </c>
      <c r="B4733" s="61" t="s">
        <v>6659</v>
      </c>
      <c r="C4733" s="68"/>
      <c r="D4733" s="63" t="s">
        <v>7921</v>
      </c>
      <c r="E4733" s="62">
        <v>3</v>
      </c>
    </row>
    <row r="4734" spans="1:5" ht="14.4" x14ac:dyDescent="0.3">
      <c r="A4734" s="66">
        <v>21410006</v>
      </c>
      <c r="B4734" s="61" t="s">
        <v>6660</v>
      </c>
      <c r="C4734" s="68"/>
      <c r="D4734" s="63" t="s">
        <v>7921</v>
      </c>
      <c r="E4734" s="62">
        <v>3</v>
      </c>
    </row>
    <row r="4735" spans="1:5" ht="14.4" x14ac:dyDescent="0.3">
      <c r="A4735" s="66">
        <v>21410007</v>
      </c>
      <c r="B4735" s="61" t="s">
        <v>6661</v>
      </c>
      <c r="C4735" s="68"/>
      <c r="D4735" s="63" t="s">
        <v>7921</v>
      </c>
      <c r="E4735" s="62">
        <v>3</v>
      </c>
    </row>
    <row r="4736" spans="1:5" ht="14.4" x14ac:dyDescent="0.3">
      <c r="A4736" s="66">
        <v>21410008</v>
      </c>
      <c r="B4736" s="61" t="s">
        <v>6662</v>
      </c>
      <c r="C4736" s="68"/>
      <c r="D4736" s="63" t="s">
        <v>7921</v>
      </c>
      <c r="E4736" s="62">
        <v>3</v>
      </c>
    </row>
    <row r="4737" spans="1:5" ht="14.4" x14ac:dyDescent="0.3">
      <c r="A4737" s="66">
        <v>21410009</v>
      </c>
      <c r="B4737" s="61" t="s">
        <v>6663</v>
      </c>
      <c r="C4737" s="68"/>
      <c r="D4737" s="63" t="s">
        <v>7921</v>
      </c>
      <c r="E4737" s="62">
        <v>3</v>
      </c>
    </row>
    <row r="4738" spans="1:5" ht="14.4" x14ac:dyDescent="0.3">
      <c r="A4738" s="66">
        <v>21410010</v>
      </c>
      <c r="B4738" s="61" t="s">
        <v>6664</v>
      </c>
      <c r="C4738" s="68"/>
      <c r="D4738" s="63" t="s">
        <v>7921</v>
      </c>
      <c r="E4738" s="62">
        <v>3</v>
      </c>
    </row>
    <row r="4739" spans="1:5" ht="14.4" x14ac:dyDescent="0.3">
      <c r="A4739" s="66">
        <v>21410011</v>
      </c>
      <c r="B4739" s="61" t="s">
        <v>6665</v>
      </c>
      <c r="C4739" s="68"/>
      <c r="D4739" s="63" t="s">
        <v>7921</v>
      </c>
      <c r="E4739" s="62">
        <v>3</v>
      </c>
    </row>
    <row r="4740" spans="1:5" ht="14.4" x14ac:dyDescent="0.3">
      <c r="A4740" s="66">
        <v>21410012</v>
      </c>
      <c r="B4740" s="61" t="s">
        <v>6666</v>
      </c>
      <c r="C4740" s="68"/>
      <c r="D4740" s="63" t="s">
        <v>7921</v>
      </c>
      <c r="E4740" s="62">
        <v>3</v>
      </c>
    </row>
    <row r="4741" spans="1:5" ht="14.4" x14ac:dyDescent="0.3">
      <c r="A4741" s="66">
        <v>21410013</v>
      </c>
      <c r="B4741" s="61" t="s">
        <v>6667</v>
      </c>
      <c r="C4741" s="68"/>
      <c r="D4741" s="63" t="s">
        <v>7921</v>
      </c>
      <c r="E4741" s="62">
        <v>3</v>
      </c>
    </row>
    <row r="4742" spans="1:5" ht="14.4" x14ac:dyDescent="0.3">
      <c r="A4742" s="66">
        <v>21410014</v>
      </c>
      <c r="B4742" s="61" t="s">
        <v>6668</v>
      </c>
      <c r="C4742" s="68"/>
      <c r="D4742" s="63" t="s">
        <v>7921</v>
      </c>
      <c r="E4742" s="62">
        <v>3</v>
      </c>
    </row>
    <row r="4743" spans="1:5" ht="14.4" x14ac:dyDescent="0.3">
      <c r="A4743" s="66">
        <v>21410015</v>
      </c>
      <c r="B4743" s="61" t="s">
        <v>6669</v>
      </c>
      <c r="C4743" s="68"/>
      <c r="D4743" s="63" t="s">
        <v>7921</v>
      </c>
      <c r="E4743" s="62">
        <v>3</v>
      </c>
    </row>
    <row r="4744" spans="1:5" ht="14.4" x14ac:dyDescent="0.3">
      <c r="A4744" s="66">
        <v>21411001</v>
      </c>
      <c r="B4744" s="61" t="s">
        <v>6670</v>
      </c>
      <c r="C4744" s="68"/>
      <c r="D4744" s="63" t="s">
        <v>7921</v>
      </c>
      <c r="E4744" s="62">
        <v>3</v>
      </c>
    </row>
    <row r="4745" spans="1:5" ht="14.4" x14ac:dyDescent="0.3">
      <c r="A4745" s="66">
        <v>21411002</v>
      </c>
      <c r="B4745" s="61" t="s">
        <v>6671</v>
      </c>
      <c r="C4745" s="68"/>
      <c r="D4745" s="63" t="s">
        <v>7921</v>
      </c>
      <c r="E4745" s="62">
        <v>3</v>
      </c>
    </row>
    <row r="4746" spans="1:5" ht="14.4" x14ac:dyDescent="0.3">
      <c r="A4746" s="66">
        <v>21411003</v>
      </c>
      <c r="B4746" s="61" t="s">
        <v>6672</v>
      </c>
      <c r="C4746" s="68"/>
      <c r="D4746" s="63" t="s">
        <v>7921</v>
      </c>
      <c r="E4746" s="62">
        <v>3</v>
      </c>
    </row>
    <row r="4747" spans="1:5" ht="14.4" x14ac:dyDescent="0.3">
      <c r="A4747" s="66">
        <v>21411004</v>
      </c>
      <c r="B4747" s="61" t="s">
        <v>6673</v>
      </c>
      <c r="C4747" s="68"/>
      <c r="D4747" s="63" t="s">
        <v>7921</v>
      </c>
      <c r="E4747" s="62">
        <v>3</v>
      </c>
    </row>
    <row r="4748" spans="1:5" ht="14.4" x14ac:dyDescent="0.3">
      <c r="A4748" s="66">
        <v>21411005</v>
      </c>
      <c r="B4748" s="61" t="s">
        <v>6674</v>
      </c>
      <c r="C4748" s="68"/>
      <c r="D4748" s="63" t="s">
        <v>7921</v>
      </c>
      <c r="E4748" s="62">
        <v>3</v>
      </c>
    </row>
    <row r="4749" spans="1:5" ht="14.4" x14ac:dyDescent="0.3">
      <c r="A4749" s="66">
        <v>21411006</v>
      </c>
      <c r="B4749" s="61" t="s">
        <v>6675</v>
      </c>
      <c r="C4749" s="68"/>
      <c r="D4749" s="63" t="s">
        <v>7921</v>
      </c>
      <c r="E4749" s="62">
        <v>3</v>
      </c>
    </row>
    <row r="4750" spans="1:5" ht="14.4" x14ac:dyDescent="0.3">
      <c r="A4750" s="66">
        <v>21412010</v>
      </c>
      <c r="B4750" s="61" t="s">
        <v>6676</v>
      </c>
      <c r="C4750" s="68"/>
      <c r="D4750" s="63" t="s">
        <v>7921</v>
      </c>
      <c r="E4750" s="62">
        <v>3</v>
      </c>
    </row>
    <row r="4751" spans="1:5" ht="14.4" x14ac:dyDescent="0.3">
      <c r="A4751" s="66">
        <v>21412020</v>
      </c>
      <c r="B4751" s="61" t="s">
        <v>6677</v>
      </c>
      <c r="C4751" s="68"/>
      <c r="D4751" s="63" t="s">
        <v>7921</v>
      </c>
      <c r="E4751" s="62">
        <v>3</v>
      </c>
    </row>
    <row r="4752" spans="1:5" ht="14.4" x14ac:dyDescent="0.3">
      <c r="A4752" s="66">
        <v>21412040</v>
      </c>
      <c r="B4752" s="61" t="s">
        <v>6678</v>
      </c>
      <c r="C4752" s="68"/>
      <c r="D4752" s="63" t="s">
        <v>7921</v>
      </c>
      <c r="E4752" s="62">
        <v>3</v>
      </c>
    </row>
    <row r="4753" spans="1:5" ht="14.4" x14ac:dyDescent="0.3">
      <c r="A4753" s="66">
        <v>21413001</v>
      </c>
      <c r="B4753" s="61" t="s">
        <v>6679</v>
      </c>
      <c r="C4753" s="68"/>
      <c r="D4753" s="63" t="s">
        <v>7921</v>
      </c>
      <c r="E4753" s="62">
        <v>3</v>
      </c>
    </row>
    <row r="4754" spans="1:5" ht="14.4" x14ac:dyDescent="0.3">
      <c r="A4754" s="66">
        <v>21413002</v>
      </c>
      <c r="B4754" s="61" t="s">
        <v>6680</v>
      </c>
      <c r="C4754" s="68"/>
      <c r="D4754" s="63" t="s">
        <v>7921</v>
      </c>
      <c r="E4754" s="62">
        <v>3</v>
      </c>
    </row>
    <row r="4755" spans="1:5" ht="14.4" x14ac:dyDescent="0.3">
      <c r="A4755" s="66">
        <v>21413003</v>
      </c>
      <c r="B4755" s="61" t="s">
        <v>6681</v>
      </c>
      <c r="C4755" s="68"/>
      <c r="D4755" s="63" t="s">
        <v>7921</v>
      </c>
      <c r="E4755" s="62">
        <v>3</v>
      </c>
    </row>
    <row r="4756" spans="1:5" ht="14.4" x14ac:dyDescent="0.3">
      <c r="A4756" s="66">
        <v>21413004</v>
      </c>
      <c r="B4756" s="61" t="s">
        <v>6682</v>
      </c>
      <c r="C4756" s="68"/>
      <c r="D4756" s="63" t="s">
        <v>7921</v>
      </c>
      <c r="E4756" s="62">
        <v>3</v>
      </c>
    </row>
    <row r="4757" spans="1:5" ht="14.4" x14ac:dyDescent="0.3">
      <c r="A4757" s="66">
        <v>21413010</v>
      </c>
      <c r="B4757" s="61" t="s">
        <v>6683</v>
      </c>
      <c r="C4757" s="68"/>
      <c r="D4757" s="63" t="s">
        <v>7921</v>
      </c>
      <c r="E4757" s="62">
        <v>3</v>
      </c>
    </row>
    <row r="4758" spans="1:5" ht="14.4" x14ac:dyDescent="0.3">
      <c r="A4758" s="66">
        <v>21413011</v>
      </c>
      <c r="B4758" s="61" t="s">
        <v>6684</v>
      </c>
      <c r="C4758" s="68"/>
      <c r="D4758" s="63" t="s">
        <v>7921</v>
      </c>
      <c r="E4758" s="62">
        <v>3</v>
      </c>
    </row>
    <row r="4759" spans="1:5" ht="14.4" x14ac:dyDescent="0.3">
      <c r="A4759" s="66">
        <v>21413012</v>
      </c>
      <c r="B4759" s="61" t="s">
        <v>6685</v>
      </c>
      <c r="C4759" s="68"/>
      <c r="D4759" s="63" t="s">
        <v>7921</v>
      </c>
      <c r="E4759" s="62">
        <v>3</v>
      </c>
    </row>
    <row r="4760" spans="1:5" ht="14.4" x14ac:dyDescent="0.3">
      <c r="A4760" s="66">
        <v>21413013</v>
      </c>
      <c r="B4760" s="61" t="s">
        <v>6686</v>
      </c>
      <c r="C4760" s="68"/>
      <c r="D4760" s="63" t="s">
        <v>7921</v>
      </c>
      <c r="E4760" s="62">
        <v>3</v>
      </c>
    </row>
    <row r="4761" spans="1:5" ht="14.4" x14ac:dyDescent="0.3">
      <c r="A4761" s="66">
        <v>21413020</v>
      </c>
      <c r="B4761" s="61" t="s">
        <v>6687</v>
      </c>
      <c r="C4761" s="68"/>
      <c r="D4761" s="63" t="s">
        <v>7921</v>
      </c>
      <c r="E4761" s="62">
        <v>3</v>
      </c>
    </row>
    <row r="4762" spans="1:5" ht="14.4" x14ac:dyDescent="0.3">
      <c r="A4762" s="66">
        <v>21413021</v>
      </c>
      <c r="B4762" s="61" t="s">
        <v>6688</v>
      </c>
      <c r="C4762" s="68"/>
      <c r="D4762" s="63" t="s">
        <v>7921</v>
      </c>
      <c r="E4762" s="62">
        <v>3</v>
      </c>
    </row>
    <row r="4763" spans="1:5" ht="14.4" x14ac:dyDescent="0.3">
      <c r="A4763" s="66">
        <v>21413022</v>
      </c>
      <c r="B4763" s="61" t="s">
        <v>6689</v>
      </c>
      <c r="C4763" s="68"/>
      <c r="D4763" s="63" t="s">
        <v>7921</v>
      </c>
      <c r="E4763" s="62">
        <v>3</v>
      </c>
    </row>
    <row r="4764" spans="1:5" ht="14.4" x14ac:dyDescent="0.3">
      <c r="A4764" s="66">
        <v>21413023</v>
      </c>
      <c r="B4764" s="61" t="s">
        <v>6690</v>
      </c>
      <c r="C4764" s="68"/>
      <c r="D4764" s="63" t="s">
        <v>7921</v>
      </c>
      <c r="E4764" s="62">
        <v>3</v>
      </c>
    </row>
    <row r="4765" spans="1:5" ht="14.4" x14ac:dyDescent="0.3">
      <c r="A4765" s="66">
        <v>21414001</v>
      </c>
      <c r="B4765" s="61" t="s">
        <v>6691</v>
      </c>
      <c r="C4765" s="68"/>
      <c r="D4765" s="63" t="s">
        <v>7921</v>
      </c>
      <c r="E4765" s="62">
        <v>3</v>
      </c>
    </row>
    <row r="4766" spans="1:5" ht="14.4" x14ac:dyDescent="0.3">
      <c r="A4766" s="66">
        <v>21414002</v>
      </c>
      <c r="B4766" s="61" t="s">
        <v>6692</v>
      </c>
      <c r="C4766" s="68"/>
      <c r="D4766" s="63" t="s">
        <v>7921</v>
      </c>
      <c r="E4766" s="62">
        <v>3</v>
      </c>
    </row>
    <row r="4767" spans="1:5" ht="14.4" x14ac:dyDescent="0.3">
      <c r="A4767" s="66">
        <v>21414003</v>
      </c>
      <c r="B4767" s="61" t="s">
        <v>6693</v>
      </c>
      <c r="C4767" s="68"/>
      <c r="D4767" s="63" t="s">
        <v>7921</v>
      </c>
      <c r="E4767" s="62">
        <v>3</v>
      </c>
    </row>
    <row r="4768" spans="1:5" ht="14.4" x14ac:dyDescent="0.3">
      <c r="A4768" s="66">
        <v>21415001</v>
      </c>
      <c r="B4768" s="61" t="s">
        <v>6694</v>
      </c>
      <c r="C4768" s="68"/>
      <c r="D4768" s="63" t="s">
        <v>7921</v>
      </c>
      <c r="E4768" s="62">
        <v>3</v>
      </c>
    </row>
    <row r="4769" spans="1:5" ht="14.4" x14ac:dyDescent="0.3">
      <c r="A4769" s="66">
        <v>21415002</v>
      </c>
      <c r="B4769" s="61" t="s">
        <v>6695</v>
      </c>
      <c r="C4769" s="68"/>
      <c r="D4769" s="63" t="s">
        <v>7921</v>
      </c>
      <c r="E4769" s="62">
        <v>3</v>
      </c>
    </row>
    <row r="4770" spans="1:5" ht="14.4" x14ac:dyDescent="0.3">
      <c r="A4770" s="66">
        <v>21415003</v>
      </c>
      <c r="B4770" s="61" t="s">
        <v>6696</v>
      </c>
      <c r="C4770" s="68"/>
      <c r="D4770" s="63" t="s">
        <v>7921</v>
      </c>
      <c r="E4770" s="62">
        <v>3</v>
      </c>
    </row>
    <row r="4771" spans="1:5" ht="14.4" x14ac:dyDescent="0.3">
      <c r="A4771" s="66">
        <v>21416001</v>
      </c>
      <c r="B4771" s="61" t="s">
        <v>6697</v>
      </c>
      <c r="C4771" s="68"/>
      <c r="D4771" s="63" t="s">
        <v>7921</v>
      </c>
      <c r="E4771" s="62">
        <v>3</v>
      </c>
    </row>
    <row r="4772" spans="1:5" ht="14.4" x14ac:dyDescent="0.3">
      <c r="A4772" s="66">
        <v>21416002</v>
      </c>
      <c r="B4772" s="61" t="s">
        <v>6698</v>
      </c>
      <c r="C4772" s="68"/>
      <c r="D4772" s="63" t="s">
        <v>7921</v>
      </c>
      <c r="E4772" s="62">
        <v>3</v>
      </c>
    </row>
    <row r="4773" spans="1:5" ht="14.4" x14ac:dyDescent="0.3">
      <c r="A4773" s="66">
        <v>21416003</v>
      </c>
      <c r="B4773" s="61" t="s">
        <v>6699</v>
      </c>
      <c r="C4773" s="68"/>
      <c r="D4773" s="63" t="s">
        <v>7921</v>
      </c>
      <c r="E4773" s="62">
        <v>3</v>
      </c>
    </row>
    <row r="4774" spans="1:5" ht="14.4" x14ac:dyDescent="0.3">
      <c r="A4774" s="66">
        <v>21417001</v>
      </c>
      <c r="B4774" s="61" t="s">
        <v>6700</v>
      </c>
      <c r="C4774" s="68"/>
      <c r="D4774" s="63" t="s">
        <v>7921</v>
      </c>
      <c r="E4774" s="62">
        <v>3</v>
      </c>
    </row>
    <row r="4775" spans="1:5" ht="14.4" x14ac:dyDescent="0.3">
      <c r="A4775" s="66">
        <v>21417002</v>
      </c>
      <c r="B4775" s="61" t="s">
        <v>6701</v>
      </c>
      <c r="C4775" s="68"/>
      <c r="D4775" s="63" t="s">
        <v>7921</v>
      </c>
      <c r="E4775" s="62">
        <v>3</v>
      </c>
    </row>
    <row r="4776" spans="1:5" ht="14.4" x14ac:dyDescent="0.3">
      <c r="A4776" s="66">
        <v>21417003</v>
      </c>
      <c r="B4776" s="61" t="s">
        <v>6702</v>
      </c>
      <c r="C4776" s="68"/>
      <c r="D4776" s="63" t="s">
        <v>7921</v>
      </c>
      <c r="E4776" s="62">
        <v>3</v>
      </c>
    </row>
    <row r="4777" spans="1:5" ht="14.4" x14ac:dyDescent="0.3">
      <c r="A4777" s="66">
        <v>21417004</v>
      </c>
      <c r="B4777" s="61" t="s">
        <v>6703</v>
      </c>
      <c r="C4777" s="68"/>
      <c r="D4777" s="63" t="s">
        <v>7921</v>
      </c>
      <c r="E4777" s="62">
        <v>3</v>
      </c>
    </row>
    <row r="4778" spans="1:5" ht="14.4" x14ac:dyDescent="0.3">
      <c r="A4778" s="66">
        <v>21417005</v>
      </c>
      <c r="B4778" s="61" t="s">
        <v>6704</v>
      </c>
      <c r="C4778" s="68"/>
      <c r="D4778" s="63" t="s">
        <v>7921</v>
      </c>
      <c r="E4778" s="62">
        <v>3</v>
      </c>
    </row>
    <row r="4779" spans="1:5" ht="14.4" x14ac:dyDescent="0.3">
      <c r="A4779" s="66">
        <v>21417006</v>
      </c>
      <c r="B4779" s="61" t="s">
        <v>6705</v>
      </c>
      <c r="C4779" s="68"/>
      <c r="D4779" s="63" t="s">
        <v>7921</v>
      </c>
      <c r="E4779" s="62">
        <v>3</v>
      </c>
    </row>
    <row r="4780" spans="1:5" ht="14.4" x14ac:dyDescent="0.3">
      <c r="A4780" s="66">
        <v>21418001</v>
      </c>
      <c r="B4780" s="61" t="s">
        <v>6706</v>
      </c>
      <c r="C4780" s="68"/>
      <c r="D4780" s="63" t="s">
        <v>7921</v>
      </c>
      <c r="E4780" s="62">
        <v>3</v>
      </c>
    </row>
    <row r="4781" spans="1:5" ht="14.4" x14ac:dyDescent="0.3">
      <c r="A4781" s="66">
        <v>21418002</v>
      </c>
      <c r="B4781" s="61" t="s">
        <v>6707</v>
      </c>
      <c r="C4781" s="68"/>
      <c r="D4781" s="63" t="s">
        <v>7921</v>
      </c>
      <c r="E4781" s="62">
        <v>3</v>
      </c>
    </row>
    <row r="4782" spans="1:5" ht="14.4" x14ac:dyDescent="0.3">
      <c r="A4782" s="66">
        <v>21418003</v>
      </c>
      <c r="B4782" s="61" t="s">
        <v>6708</v>
      </c>
      <c r="C4782" s="68"/>
      <c r="D4782" s="63" t="s">
        <v>7921</v>
      </c>
      <c r="E4782" s="62">
        <v>3</v>
      </c>
    </row>
    <row r="4783" spans="1:5" ht="14.4" x14ac:dyDescent="0.3">
      <c r="A4783" s="66">
        <v>21418004</v>
      </c>
      <c r="B4783" s="61" t="s">
        <v>6709</v>
      </c>
      <c r="C4783" s="68"/>
      <c r="D4783" s="63" t="s">
        <v>7921</v>
      </c>
      <c r="E4783" s="62">
        <v>3</v>
      </c>
    </row>
    <row r="4784" spans="1:5" ht="14.4" x14ac:dyDescent="0.3">
      <c r="A4784" s="66">
        <v>21418005</v>
      </c>
      <c r="B4784" s="61" t="s">
        <v>6710</v>
      </c>
      <c r="C4784" s="68"/>
      <c r="D4784" s="63" t="s">
        <v>7921</v>
      </c>
      <c r="E4784" s="62">
        <v>3</v>
      </c>
    </row>
    <row r="4785" spans="1:5" ht="14.4" x14ac:dyDescent="0.3">
      <c r="A4785" s="66">
        <v>21419001</v>
      </c>
      <c r="B4785" s="61" t="s">
        <v>6711</v>
      </c>
      <c r="C4785" s="68"/>
      <c r="D4785" s="63" t="s">
        <v>7921</v>
      </c>
      <c r="E4785" s="62">
        <v>3</v>
      </c>
    </row>
    <row r="4786" spans="1:5" ht="14.4" x14ac:dyDescent="0.3">
      <c r="A4786" s="66">
        <v>21419002</v>
      </c>
      <c r="B4786" s="61" t="s">
        <v>6712</v>
      </c>
      <c r="C4786" s="68"/>
      <c r="D4786" s="63" t="s">
        <v>7921</v>
      </c>
      <c r="E4786" s="62">
        <v>3</v>
      </c>
    </row>
    <row r="4787" spans="1:5" ht="14.4" x14ac:dyDescent="0.3">
      <c r="A4787" s="66">
        <v>21419003</v>
      </c>
      <c r="B4787" s="61" t="s">
        <v>6713</v>
      </c>
      <c r="C4787" s="68"/>
      <c r="D4787" s="63" t="s">
        <v>7921</v>
      </c>
      <c r="E4787" s="62">
        <v>3</v>
      </c>
    </row>
    <row r="4788" spans="1:5" ht="14.4" x14ac:dyDescent="0.3">
      <c r="A4788" s="66">
        <v>21419004</v>
      </c>
      <c r="B4788" s="61" t="s">
        <v>6714</v>
      </c>
      <c r="C4788" s="68"/>
      <c r="D4788" s="63" t="s">
        <v>7921</v>
      </c>
      <c r="E4788" s="62">
        <v>3</v>
      </c>
    </row>
    <row r="4789" spans="1:5" ht="14.4" x14ac:dyDescent="0.3">
      <c r="A4789" s="66">
        <v>21419005</v>
      </c>
      <c r="B4789" s="61" t="s">
        <v>6715</v>
      </c>
      <c r="C4789" s="68"/>
      <c r="D4789" s="63" t="s">
        <v>7921</v>
      </c>
      <c r="E4789" s="62">
        <v>3</v>
      </c>
    </row>
    <row r="4790" spans="1:5" ht="14.4" x14ac:dyDescent="0.3">
      <c r="A4790" s="66">
        <v>21420001</v>
      </c>
      <c r="B4790" s="61" t="s">
        <v>6716</v>
      </c>
      <c r="C4790" s="68"/>
      <c r="D4790" s="63" t="s">
        <v>7921</v>
      </c>
      <c r="E4790" s="62">
        <v>3</v>
      </c>
    </row>
    <row r="4791" spans="1:5" ht="14.4" x14ac:dyDescent="0.3">
      <c r="A4791" s="66">
        <v>21420002</v>
      </c>
      <c r="B4791" s="61" t="s">
        <v>6717</v>
      </c>
      <c r="C4791" s="68"/>
      <c r="D4791" s="63" t="s">
        <v>7921</v>
      </c>
      <c r="E4791" s="62">
        <v>3</v>
      </c>
    </row>
    <row r="4792" spans="1:5" ht="14.4" x14ac:dyDescent="0.3">
      <c r="A4792" s="66">
        <v>21420003</v>
      </c>
      <c r="B4792" s="61" t="s">
        <v>6718</v>
      </c>
      <c r="C4792" s="68"/>
      <c r="D4792" s="63" t="s">
        <v>7921</v>
      </c>
      <c r="E4792" s="62">
        <v>3</v>
      </c>
    </row>
    <row r="4793" spans="1:5" ht="14.4" x14ac:dyDescent="0.3">
      <c r="A4793" s="66">
        <v>21420004</v>
      </c>
      <c r="B4793" s="61" t="s">
        <v>6719</v>
      </c>
      <c r="C4793" s="68"/>
      <c r="D4793" s="63" t="s">
        <v>7921</v>
      </c>
      <c r="E4793" s="62">
        <v>3</v>
      </c>
    </row>
    <row r="4794" spans="1:5" ht="14.4" x14ac:dyDescent="0.3">
      <c r="A4794" s="66">
        <v>21420005</v>
      </c>
      <c r="B4794" s="61" t="s">
        <v>6720</v>
      </c>
      <c r="C4794" s="68"/>
      <c r="D4794" s="63" t="s">
        <v>7921</v>
      </c>
      <c r="E4794" s="62">
        <v>3</v>
      </c>
    </row>
    <row r="4795" spans="1:5" ht="14.4" x14ac:dyDescent="0.3">
      <c r="A4795" s="66">
        <v>21421001</v>
      </c>
      <c r="B4795" s="61" t="s">
        <v>6721</v>
      </c>
      <c r="C4795" s="68"/>
      <c r="D4795" s="63" t="s">
        <v>7921</v>
      </c>
      <c r="E4795" s="62">
        <v>3</v>
      </c>
    </row>
    <row r="4796" spans="1:5" ht="14.4" x14ac:dyDescent="0.3">
      <c r="A4796" s="66">
        <v>21421002</v>
      </c>
      <c r="B4796" s="61" t="s">
        <v>6722</v>
      </c>
      <c r="C4796" s="68"/>
      <c r="D4796" s="63" t="s">
        <v>7921</v>
      </c>
      <c r="E4796" s="62">
        <v>3</v>
      </c>
    </row>
    <row r="4797" spans="1:5" ht="14.4" x14ac:dyDescent="0.3">
      <c r="A4797" s="66">
        <v>21421003</v>
      </c>
      <c r="B4797" s="61" t="s">
        <v>6723</v>
      </c>
      <c r="C4797" s="68"/>
      <c r="D4797" s="63" t="s">
        <v>7921</v>
      </c>
      <c r="E4797" s="62">
        <v>3</v>
      </c>
    </row>
    <row r="4798" spans="1:5" ht="14.4" x14ac:dyDescent="0.3">
      <c r="A4798" s="66">
        <v>21422001</v>
      </c>
      <c r="B4798" s="61" t="s">
        <v>6724</v>
      </c>
      <c r="C4798" s="68"/>
      <c r="D4798" s="63" t="s">
        <v>7921</v>
      </c>
      <c r="E4798" s="62">
        <v>3</v>
      </c>
    </row>
    <row r="4799" spans="1:5" ht="14.4" x14ac:dyDescent="0.3">
      <c r="A4799" s="66">
        <v>21422002</v>
      </c>
      <c r="B4799" s="61" t="s">
        <v>6725</v>
      </c>
      <c r="C4799" s="68"/>
      <c r="D4799" s="63" t="s">
        <v>7921</v>
      </c>
      <c r="E4799" s="62">
        <v>3</v>
      </c>
    </row>
    <row r="4800" spans="1:5" ht="14.4" x14ac:dyDescent="0.3">
      <c r="A4800" s="66">
        <v>21422003</v>
      </c>
      <c r="B4800" s="61" t="s">
        <v>6726</v>
      </c>
      <c r="C4800" s="68"/>
      <c r="D4800" s="63" t="s">
        <v>7921</v>
      </c>
      <c r="E4800" s="62">
        <v>3</v>
      </c>
    </row>
    <row r="4801" spans="1:5" ht="14.4" x14ac:dyDescent="0.3">
      <c r="A4801" s="66">
        <v>21423001</v>
      </c>
      <c r="B4801" s="61" t="s">
        <v>6727</v>
      </c>
      <c r="C4801" s="68"/>
      <c r="D4801" s="63" t="s">
        <v>7921</v>
      </c>
      <c r="E4801" s="62">
        <v>3</v>
      </c>
    </row>
    <row r="4802" spans="1:5" ht="14.4" x14ac:dyDescent="0.3">
      <c r="A4802" s="66">
        <v>21423002</v>
      </c>
      <c r="B4802" s="61" t="s">
        <v>6728</v>
      </c>
      <c r="C4802" s="68"/>
      <c r="D4802" s="63" t="s">
        <v>7921</v>
      </c>
      <c r="E4802" s="62">
        <v>3</v>
      </c>
    </row>
    <row r="4803" spans="1:5" ht="14.4" x14ac:dyDescent="0.3">
      <c r="A4803" s="66">
        <v>21423003</v>
      </c>
      <c r="B4803" s="61" t="s">
        <v>6729</v>
      </c>
      <c r="C4803" s="68"/>
      <c r="D4803" s="63" t="s">
        <v>7921</v>
      </c>
      <c r="E4803" s="62">
        <v>3</v>
      </c>
    </row>
    <row r="4804" spans="1:5" ht="14.4" x14ac:dyDescent="0.3">
      <c r="A4804" s="66">
        <v>21423004</v>
      </c>
      <c r="B4804" s="61" t="s">
        <v>6730</v>
      </c>
      <c r="C4804" s="68"/>
      <c r="D4804" s="63" t="s">
        <v>7921</v>
      </c>
      <c r="E4804" s="62">
        <v>3</v>
      </c>
    </row>
    <row r="4805" spans="1:5" ht="14.4" x14ac:dyDescent="0.3">
      <c r="A4805" s="66">
        <v>21423010</v>
      </c>
      <c r="B4805" s="61" t="s">
        <v>6731</v>
      </c>
      <c r="C4805" s="68"/>
      <c r="D4805" s="63" t="s">
        <v>7921</v>
      </c>
      <c r="E4805" s="62">
        <v>3</v>
      </c>
    </row>
    <row r="4806" spans="1:5" ht="14.4" x14ac:dyDescent="0.3">
      <c r="A4806" s="66">
        <v>21423011</v>
      </c>
      <c r="B4806" s="61" t="s">
        <v>6732</v>
      </c>
      <c r="C4806" s="68"/>
      <c r="D4806" s="63" t="s">
        <v>7921</v>
      </c>
      <c r="E4806" s="62">
        <v>3</v>
      </c>
    </row>
    <row r="4807" spans="1:5" ht="14.4" x14ac:dyDescent="0.3">
      <c r="A4807" s="66">
        <v>21423012</v>
      </c>
      <c r="B4807" s="61" t="s">
        <v>6733</v>
      </c>
      <c r="C4807" s="68"/>
      <c r="D4807" s="63" t="s">
        <v>7921</v>
      </c>
      <c r="E4807" s="62">
        <v>3</v>
      </c>
    </row>
    <row r="4808" spans="1:5" ht="14.4" x14ac:dyDescent="0.3">
      <c r="A4808" s="66">
        <v>21423013</v>
      </c>
      <c r="B4808" s="61" t="s">
        <v>6734</v>
      </c>
      <c r="C4808" s="68"/>
      <c r="D4808" s="63" t="s">
        <v>7921</v>
      </c>
      <c r="E4808" s="62">
        <v>3</v>
      </c>
    </row>
    <row r="4809" spans="1:5" ht="14.4" x14ac:dyDescent="0.3">
      <c r="A4809" s="66">
        <v>21423020</v>
      </c>
      <c r="B4809" s="61" t="s">
        <v>6735</v>
      </c>
      <c r="C4809" s="68"/>
      <c r="D4809" s="63" t="s">
        <v>7921</v>
      </c>
      <c r="E4809" s="62">
        <v>3</v>
      </c>
    </row>
    <row r="4810" spans="1:5" ht="14.4" x14ac:dyDescent="0.3">
      <c r="A4810" s="66">
        <v>21423021</v>
      </c>
      <c r="B4810" s="61" t="s">
        <v>6736</v>
      </c>
      <c r="C4810" s="68"/>
      <c r="D4810" s="63" t="s">
        <v>7921</v>
      </c>
      <c r="E4810" s="62">
        <v>3</v>
      </c>
    </row>
    <row r="4811" spans="1:5" ht="14.4" x14ac:dyDescent="0.3">
      <c r="A4811" s="66">
        <v>21423022</v>
      </c>
      <c r="B4811" s="61" t="s">
        <v>6737</v>
      </c>
      <c r="C4811" s="68"/>
      <c r="D4811" s="63" t="s">
        <v>7921</v>
      </c>
      <c r="E4811" s="62">
        <v>3</v>
      </c>
    </row>
    <row r="4812" spans="1:5" ht="14.4" x14ac:dyDescent="0.3">
      <c r="A4812" s="66">
        <v>21423023</v>
      </c>
      <c r="B4812" s="61" t="s">
        <v>6738</v>
      </c>
      <c r="C4812" s="68"/>
      <c r="D4812" s="63" t="s">
        <v>7921</v>
      </c>
      <c r="E4812" s="62">
        <v>3</v>
      </c>
    </row>
    <row r="4813" spans="1:5" ht="14.4" x14ac:dyDescent="0.3">
      <c r="A4813" s="66">
        <v>21490900</v>
      </c>
      <c r="B4813" s="61" t="s">
        <v>6739</v>
      </c>
      <c r="C4813" s="68"/>
      <c r="D4813" s="63" t="s">
        <v>7921</v>
      </c>
      <c r="E4813" s="62">
        <v>3</v>
      </c>
    </row>
    <row r="4814" spans="1:5" ht="14.4" x14ac:dyDescent="0.3">
      <c r="A4814" s="66">
        <v>21490999</v>
      </c>
      <c r="B4814" s="61" t="s">
        <v>6740</v>
      </c>
      <c r="C4814" s="68"/>
      <c r="D4814" s="63" t="s">
        <v>7921</v>
      </c>
      <c r="E4814" s="62">
        <v>3</v>
      </c>
    </row>
    <row r="4815" spans="1:5" ht="14.4" x14ac:dyDescent="0.3">
      <c r="A4815" s="66">
        <v>21501001</v>
      </c>
      <c r="B4815" s="61" t="s">
        <v>6741</v>
      </c>
      <c r="C4815" s="68"/>
      <c r="D4815" s="63" t="s">
        <v>7921</v>
      </c>
      <c r="E4815" s="62">
        <v>3</v>
      </c>
    </row>
    <row r="4816" spans="1:5" ht="14.4" x14ac:dyDescent="0.3">
      <c r="A4816" s="66">
        <v>21502001</v>
      </c>
      <c r="B4816" s="61" t="s">
        <v>6742</v>
      </c>
      <c r="C4816" s="68"/>
      <c r="D4816" s="63" t="s">
        <v>7921</v>
      </c>
      <c r="E4816" s="62">
        <v>3</v>
      </c>
    </row>
    <row r="4817" spans="1:5" ht="14.4" x14ac:dyDescent="0.3">
      <c r="A4817" s="66">
        <v>21502002</v>
      </c>
      <c r="B4817" s="61" t="s">
        <v>6743</v>
      </c>
      <c r="C4817" s="68"/>
      <c r="D4817" s="63" t="s">
        <v>7921</v>
      </c>
      <c r="E4817" s="62">
        <v>3</v>
      </c>
    </row>
    <row r="4818" spans="1:5" ht="14.4" x14ac:dyDescent="0.3">
      <c r="A4818" s="66">
        <v>21502003</v>
      </c>
      <c r="B4818" s="61" t="s">
        <v>6744</v>
      </c>
      <c r="C4818" s="68"/>
      <c r="D4818" s="63" t="s">
        <v>7921</v>
      </c>
      <c r="E4818" s="62">
        <v>3</v>
      </c>
    </row>
    <row r="4819" spans="1:5" ht="14.4" x14ac:dyDescent="0.3">
      <c r="A4819" s="66">
        <v>21503001</v>
      </c>
      <c r="B4819" s="61" t="s">
        <v>6745</v>
      </c>
      <c r="C4819" s="68"/>
      <c r="D4819" s="63" t="s">
        <v>7921</v>
      </c>
      <c r="E4819" s="62">
        <v>3</v>
      </c>
    </row>
    <row r="4820" spans="1:5" ht="14.4" x14ac:dyDescent="0.3">
      <c r="A4820" s="66">
        <v>21503002</v>
      </c>
      <c r="B4820" s="61" t="s">
        <v>6746</v>
      </c>
      <c r="C4820" s="68"/>
      <c r="D4820" s="63" t="s">
        <v>7921</v>
      </c>
      <c r="E4820" s="62">
        <v>3</v>
      </c>
    </row>
    <row r="4821" spans="1:5" ht="14.4" x14ac:dyDescent="0.3">
      <c r="A4821" s="66">
        <v>21503003</v>
      </c>
      <c r="B4821" s="61" t="s">
        <v>6747</v>
      </c>
      <c r="C4821" s="68"/>
      <c r="D4821" s="63" t="s">
        <v>7921</v>
      </c>
      <c r="E4821" s="62">
        <v>3</v>
      </c>
    </row>
    <row r="4822" spans="1:5" ht="14.4" x14ac:dyDescent="0.3">
      <c r="A4822" s="66">
        <v>21503004</v>
      </c>
      <c r="B4822" s="61" t="s">
        <v>6748</v>
      </c>
      <c r="C4822" s="68"/>
      <c r="D4822" s="63" t="s">
        <v>7921</v>
      </c>
      <c r="E4822" s="62">
        <v>3</v>
      </c>
    </row>
    <row r="4823" spans="1:5" ht="14.4" x14ac:dyDescent="0.3">
      <c r="A4823" s="66">
        <v>21504001</v>
      </c>
      <c r="B4823" s="61" t="s">
        <v>6749</v>
      </c>
      <c r="C4823" s="68"/>
      <c r="D4823" s="63" t="s">
        <v>7921</v>
      </c>
      <c r="E4823" s="62">
        <v>3</v>
      </c>
    </row>
    <row r="4824" spans="1:5" ht="14.4" x14ac:dyDescent="0.3">
      <c r="A4824" s="66">
        <v>21504002</v>
      </c>
      <c r="B4824" s="61" t="s">
        <v>6750</v>
      </c>
      <c r="C4824" s="68"/>
      <c r="D4824" s="63" t="s">
        <v>7921</v>
      </c>
      <c r="E4824" s="62">
        <v>3</v>
      </c>
    </row>
    <row r="4825" spans="1:5" ht="14.4" x14ac:dyDescent="0.3">
      <c r="A4825" s="66">
        <v>21504003</v>
      </c>
      <c r="B4825" s="61" t="s">
        <v>6751</v>
      </c>
      <c r="C4825" s="68"/>
      <c r="D4825" s="63" t="s">
        <v>7921</v>
      </c>
      <c r="E4825" s="62">
        <v>3</v>
      </c>
    </row>
    <row r="4826" spans="1:5" ht="14.4" x14ac:dyDescent="0.3">
      <c r="A4826" s="66">
        <v>21504004</v>
      </c>
      <c r="B4826" s="61" t="s">
        <v>6752</v>
      </c>
      <c r="C4826" s="68"/>
      <c r="D4826" s="63" t="s">
        <v>7921</v>
      </c>
      <c r="E4826" s="62">
        <v>3</v>
      </c>
    </row>
    <row r="4827" spans="1:5" ht="14.4" x14ac:dyDescent="0.3">
      <c r="A4827" s="66">
        <v>21506001</v>
      </c>
      <c r="B4827" s="61" t="s">
        <v>6753</v>
      </c>
      <c r="C4827" s="68"/>
      <c r="D4827" s="63" t="s">
        <v>7921</v>
      </c>
      <c r="E4827" s="62">
        <v>3</v>
      </c>
    </row>
    <row r="4828" spans="1:5" ht="14.4" x14ac:dyDescent="0.3">
      <c r="A4828" s="66">
        <v>21506002</v>
      </c>
      <c r="B4828" s="61" t="s">
        <v>6754</v>
      </c>
      <c r="C4828" s="68"/>
      <c r="D4828" s="63" t="s">
        <v>7921</v>
      </c>
      <c r="E4828" s="62">
        <v>3</v>
      </c>
    </row>
    <row r="4829" spans="1:5" ht="14.4" x14ac:dyDescent="0.3">
      <c r="A4829" s="66">
        <v>21506003</v>
      </c>
      <c r="B4829" s="61" t="s">
        <v>6755</v>
      </c>
      <c r="C4829" s="68"/>
      <c r="D4829" s="63" t="s">
        <v>7921</v>
      </c>
      <c r="E4829" s="62">
        <v>3</v>
      </c>
    </row>
    <row r="4830" spans="1:5" ht="14.4" x14ac:dyDescent="0.3">
      <c r="A4830" s="66">
        <v>21506004</v>
      </c>
      <c r="B4830" s="61" t="s">
        <v>6756</v>
      </c>
      <c r="C4830" s="68"/>
      <c r="D4830" s="63" t="s">
        <v>7921</v>
      </c>
      <c r="E4830" s="62">
        <v>3</v>
      </c>
    </row>
    <row r="4831" spans="1:5" ht="14.4" x14ac:dyDescent="0.3">
      <c r="A4831" s="66">
        <v>21506005</v>
      </c>
      <c r="B4831" s="61" t="s">
        <v>6757</v>
      </c>
      <c r="C4831" s="68"/>
      <c r="D4831" s="63" t="s">
        <v>7921</v>
      </c>
      <c r="E4831" s="62">
        <v>3</v>
      </c>
    </row>
    <row r="4832" spans="1:5" ht="14.4" x14ac:dyDescent="0.3">
      <c r="A4832" s="66">
        <v>21506006</v>
      </c>
      <c r="B4832" s="61" t="s">
        <v>6758</v>
      </c>
      <c r="C4832" s="68"/>
      <c r="D4832" s="63" t="s">
        <v>7921</v>
      </c>
      <c r="E4832" s="62">
        <v>3</v>
      </c>
    </row>
    <row r="4833" spans="1:5" ht="14.4" x14ac:dyDescent="0.3">
      <c r="A4833" s="66">
        <v>21506007</v>
      </c>
      <c r="B4833" s="61" t="s">
        <v>6759</v>
      </c>
      <c r="C4833" s="68"/>
      <c r="D4833" s="63" t="s">
        <v>7921</v>
      </c>
      <c r="E4833" s="62">
        <v>3</v>
      </c>
    </row>
    <row r="4834" spans="1:5" ht="14.4" x14ac:dyDescent="0.3">
      <c r="A4834" s="66">
        <v>21506008</v>
      </c>
      <c r="B4834" s="61" t="s">
        <v>6760</v>
      </c>
      <c r="C4834" s="68"/>
      <c r="D4834" s="63" t="s">
        <v>7921</v>
      </c>
      <c r="E4834" s="62">
        <v>3</v>
      </c>
    </row>
    <row r="4835" spans="1:5" ht="14.4" x14ac:dyDescent="0.3">
      <c r="A4835" s="66">
        <v>21506009</v>
      </c>
      <c r="B4835" s="61" t="s">
        <v>6761</v>
      </c>
      <c r="C4835" s="68"/>
      <c r="D4835" s="63" t="s">
        <v>7921</v>
      </c>
      <c r="E4835" s="62">
        <v>3</v>
      </c>
    </row>
    <row r="4836" spans="1:5" ht="14.4" x14ac:dyDescent="0.3">
      <c r="A4836" s="66">
        <v>21506010</v>
      </c>
      <c r="B4836" s="61" t="s">
        <v>6762</v>
      </c>
      <c r="C4836" s="68"/>
      <c r="D4836" s="63" t="s">
        <v>7921</v>
      </c>
      <c r="E4836" s="62">
        <v>3</v>
      </c>
    </row>
    <row r="4837" spans="1:5" ht="14.4" x14ac:dyDescent="0.3">
      <c r="A4837" s="66">
        <v>21506011</v>
      </c>
      <c r="B4837" s="61" t="s">
        <v>6763</v>
      </c>
      <c r="C4837" s="68"/>
      <c r="D4837" s="63" t="s">
        <v>7921</v>
      </c>
      <c r="E4837" s="62">
        <v>3</v>
      </c>
    </row>
    <row r="4838" spans="1:5" ht="14.4" x14ac:dyDescent="0.3">
      <c r="A4838" s="66">
        <v>21506012</v>
      </c>
      <c r="B4838" s="61" t="s">
        <v>6764</v>
      </c>
      <c r="C4838" s="68"/>
      <c r="D4838" s="63" t="s">
        <v>7921</v>
      </c>
      <c r="E4838" s="62">
        <v>3</v>
      </c>
    </row>
    <row r="4839" spans="1:5" ht="14.4" x14ac:dyDescent="0.3">
      <c r="A4839" s="66">
        <v>21506013</v>
      </c>
      <c r="B4839" s="61" t="s">
        <v>6765</v>
      </c>
      <c r="C4839" s="68"/>
      <c r="D4839" s="63" t="s">
        <v>7921</v>
      </c>
      <c r="E4839" s="62">
        <v>3</v>
      </c>
    </row>
    <row r="4840" spans="1:5" ht="14.4" x14ac:dyDescent="0.3">
      <c r="A4840" s="66">
        <v>21506014</v>
      </c>
      <c r="B4840" s="61" t="s">
        <v>6766</v>
      </c>
      <c r="C4840" s="68"/>
      <c r="D4840" s="63" t="s">
        <v>7921</v>
      </c>
      <c r="E4840" s="62">
        <v>3</v>
      </c>
    </row>
    <row r="4841" spans="1:5" ht="14.4" x14ac:dyDescent="0.3">
      <c r="A4841" s="66">
        <v>21506015</v>
      </c>
      <c r="B4841" s="61" t="s">
        <v>6767</v>
      </c>
      <c r="C4841" s="68"/>
      <c r="D4841" s="63" t="s">
        <v>7921</v>
      </c>
      <c r="E4841" s="62">
        <v>3</v>
      </c>
    </row>
    <row r="4842" spans="1:5" ht="14.4" x14ac:dyDescent="0.3">
      <c r="A4842" s="66">
        <v>21507001</v>
      </c>
      <c r="B4842" s="61" t="s">
        <v>6768</v>
      </c>
      <c r="C4842" s="68"/>
      <c r="D4842" s="63" t="s">
        <v>7921</v>
      </c>
      <c r="E4842" s="62">
        <v>3</v>
      </c>
    </row>
    <row r="4843" spans="1:5" ht="14.4" x14ac:dyDescent="0.3">
      <c r="A4843" s="66">
        <v>21507002</v>
      </c>
      <c r="B4843" s="61" t="s">
        <v>6769</v>
      </c>
      <c r="C4843" s="68"/>
      <c r="D4843" s="63" t="s">
        <v>7921</v>
      </c>
      <c r="E4843" s="62">
        <v>3</v>
      </c>
    </row>
    <row r="4844" spans="1:5" ht="14.4" x14ac:dyDescent="0.3">
      <c r="A4844" s="66">
        <v>21507003</v>
      </c>
      <c r="B4844" s="61" t="s">
        <v>6770</v>
      </c>
      <c r="C4844" s="68"/>
      <c r="D4844" s="63" t="s">
        <v>7921</v>
      </c>
      <c r="E4844" s="62">
        <v>3</v>
      </c>
    </row>
    <row r="4845" spans="1:5" ht="14.4" x14ac:dyDescent="0.3">
      <c r="A4845" s="66">
        <v>21507004</v>
      </c>
      <c r="B4845" s="61" t="s">
        <v>6771</v>
      </c>
      <c r="C4845" s="68"/>
      <c r="D4845" s="63" t="s">
        <v>7921</v>
      </c>
      <c r="E4845" s="62">
        <v>3</v>
      </c>
    </row>
    <row r="4846" spans="1:5" ht="14.4" x14ac:dyDescent="0.3">
      <c r="A4846" s="66">
        <v>21507005</v>
      </c>
      <c r="B4846" s="61" t="s">
        <v>6772</v>
      </c>
      <c r="C4846" s="68"/>
      <c r="D4846" s="63" t="s">
        <v>7921</v>
      </c>
      <c r="E4846" s="62">
        <v>3</v>
      </c>
    </row>
    <row r="4847" spans="1:5" ht="14.4" x14ac:dyDescent="0.3">
      <c r="A4847" s="66">
        <v>21507006</v>
      </c>
      <c r="B4847" s="61" t="s">
        <v>6773</v>
      </c>
      <c r="C4847" s="68"/>
      <c r="D4847" s="63" t="s">
        <v>7921</v>
      </c>
      <c r="E4847" s="62">
        <v>3</v>
      </c>
    </row>
    <row r="4848" spans="1:5" ht="14.4" x14ac:dyDescent="0.3">
      <c r="A4848" s="66">
        <v>21507007</v>
      </c>
      <c r="B4848" s="61" t="s">
        <v>6774</v>
      </c>
      <c r="C4848" s="68"/>
      <c r="D4848" s="63" t="s">
        <v>7921</v>
      </c>
      <c r="E4848" s="62">
        <v>3</v>
      </c>
    </row>
    <row r="4849" spans="1:5" ht="14.4" x14ac:dyDescent="0.3">
      <c r="A4849" s="66">
        <v>21507008</v>
      </c>
      <c r="B4849" s="61" t="s">
        <v>6775</v>
      </c>
      <c r="C4849" s="68"/>
      <c r="D4849" s="63" t="s">
        <v>7921</v>
      </c>
      <c r="E4849" s="62">
        <v>3</v>
      </c>
    </row>
    <row r="4850" spans="1:5" ht="14.4" x14ac:dyDescent="0.3">
      <c r="A4850" s="66">
        <v>21507009</v>
      </c>
      <c r="B4850" s="61" t="s">
        <v>6776</v>
      </c>
      <c r="C4850" s="68"/>
      <c r="D4850" s="63" t="s">
        <v>7921</v>
      </c>
      <c r="E4850" s="62">
        <v>3</v>
      </c>
    </row>
    <row r="4851" spans="1:5" ht="14.4" x14ac:dyDescent="0.3">
      <c r="A4851" s="66">
        <v>21507010</v>
      </c>
      <c r="B4851" s="61" t="s">
        <v>6777</v>
      </c>
      <c r="C4851" s="68"/>
      <c r="D4851" s="63" t="s">
        <v>7921</v>
      </c>
      <c r="E4851" s="62">
        <v>3</v>
      </c>
    </row>
    <row r="4852" spans="1:5" ht="14.4" x14ac:dyDescent="0.3">
      <c r="A4852" s="66">
        <v>21507011</v>
      </c>
      <c r="B4852" s="61" t="s">
        <v>6778</v>
      </c>
      <c r="C4852" s="68"/>
      <c r="D4852" s="63" t="s">
        <v>7921</v>
      </c>
      <c r="E4852" s="62">
        <v>3</v>
      </c>
    </row>
    <row r="4853" spans="1:5" ht="14.4" x14ac:dyDescent="0.3">
      <c r="A4853" s="66">
        <v>21507012</v>
      </c>
      <c r="B4853" s="61" t="s">
        <v>6779</v>
      </c>
      <c r="C4853" s="68"/>
      <c r="D4853" s="63" t="s">
        <v>7921</v>
      </c>
      <c r="E4853" s="62">
        <v>3</v>
      </c>
    </row>
    <row r="4854" spans="1:5" ht="14.4" x14ac:dyDescent="0.3">
      <c r="A4854" s="66">
        <v>21507013</v>
      </c>
      <c r="B4854" s="61" t="s">
        <v>6780</v>
      </c>
      <c r="C4854" s="68"/>
      <c r="D4854" s="63" t="s">
        <v>7921</v>
      </c>
      <c r="E4854" s="62">
        <v>3</v>
      </c>
    </row>
    <row r="4855" spans="1:5" ht="14.4" x14ac:dyDescent="0.3">
      <c r="A4855" s="66">
        <v>21507014</v>
      </c>
      <c r="B4855" s="61" t="s">
        <v>6781</v>
      </c>
      <c r="C4855" s="68"/>
      <c r="D4855" s="63" t="s">
        <v>7921</v>
      </c>
      <c r="E4855" s="62">
        <v>3</v>
      </c>
    </row>
    <row r="4856" spans="1:5" ht="14.4" x14ac:dyDescent="0.3">
      <c r="A4856" s="66">
        <v>21507015</v>
      </c>
      <c r="B4856" s="61" t="s">
        <v>6782</v>
      </c>
      <c r="C4856" s="68"/>
      <c r="D4856" s="63" t="s">
        <v>7921</v>
      </c>
      <c r="E4856" s="62">
        <v>3</v>
      </c>
    </row>
    <row r="4857" spans="1:5" ht="14.4" x14ac:dyDescent="0.3">
      <c r="A4857" s="66">
        <v>21508001</v>
      </c>
      <c r="B4857" s="61" t="s">
        <v>6783</v>
      </c>
      <c r="C4857" s="68"/>
      <c r="D4857" s="63" t="s">
        <v>7921</v>
      </c>
      <c r="E4857" s="62">
        <v>3</v>
      </c>
    </row>
    <row r="4858" spans="1:5" ht="14.4" x14ac:dyDescent="0.3">
      <c r="A4858" s="66">
        <v>21508002</v>
      </c>
      <c r="B4858" s="61" t="s">
        <v>6784</v>
      </c>
      <c r="C4858" s="68"/>
      <c r="D4858" s="63" t="s">
        <v>7921</v>
      </c>
      <c r="E4858" s="62">
        <v>3</v>
      </c>
    </row>
    <row r="4859" spans="1:5" ht="14.4" x14ac:dyDescent="0.3">
      <c r="A4859" s="66">
        <v>21508003</v>
      </c>
      <c r="B4859" s="61" t="s">
        <v>6785</v>
      </c>
      <c r="C4859" s="68"/>
      <c r="D4859" s="63" t="s">
        <v>7921</v>
      </c>
      <c r="E4859" s="62">
        <v>3</v>
      </c>
    </row>
    <row r="4860" spans="1:5" ht="14.4" x14ac:dyDescent="0.3">
      <c r="A4860" s="66">
        <v>21508004</v>
      </c>
      <c r="B4860" s="61" t="s">
        <v>6786</v>
      </c>
      <c r="C4860" s="68"/>
      <c r="D4860" s="63" t="s">
        <v>7921</v>
      </c>
      <c r="E4860" s="62">
        <v>3</v>
      </c>
    </row>
    <row r="4861" spans="1:5" ht="14.4" x14ac:dyDescent="0.3">
      <c r="A4861" s="66">
        <v>21508005</v>
      </c>
      <c r="B4861" s="61" t="s">
        <v>6787</v>
      </c>
      <c r="C4861" s="68"/>
      <c r="D4861" s="63" t="s">
        <v>7921</v>
      </c>
      <c r="E4861" s="62">
        <v>3</v>
      </c>
    </row>
    <row r="4862" spans="1:5" ht="14.4" x14ac:dyDescent="0.3">
      <c r="A4862" s="66">
        <v>21508006</v>
      </c>
      <c r="B4862" s="61" t="s">
        <v>6788</v>
      </c>
      <c r="C4862" s="68"/>
      <c r="D4862" s="63" t="s">
        <v>7921</v>
      </c>
      <c r="E4862" s="62">
        <v>3</v>
      </c>
    </row>
    <row r="4863" spans="1:5" ht="14.4" x14ac:dyDescent="0.3">
      <c r="A4863" s="66">
        <v>21508007</v>
      </c>
      <c r="B4863" s="61" t="s">
        <v>6789</v>
      </c>
      <c r="C4863" s="68"/>
      <c r="D4863" s="63" t="s">
        <v>7921</v>
      </c>
      <c r="E4863" s="62">
        <v>3</v>
      </c>
    </row>
    <row r="4864" spans="1:5" ht="14.4" x14ac:dyDescent="0.3">
      <c r="A4864" s="66">
        <v>21508008</v>
      </c>
      <c r="B4864" s="61" t="s">
        <v>6790</v>
      </c>
      <c r="C4864" s="68"/>
      <c r="D4864" s="63" t="s">
        <v>7921</v>
      </c>
      <c r="E4864" s="62">
        <v>3</v>
      </c>
    </row>
    <row r="4865" spans="1:5" ht="14.4" x14ac:dyDescent="0.3">
      <c r="A4865" s="66">
        <v>21508009</v>
      </c>
      <c r="B4865" s="61" t="s">
        <v>6791</v>
      </c>
      <c r="C4865" s="68"/>
      <c r="D4865" s="63" t="s">
        <v>7921</v>
      </c>
      <c r="E4865" s="62">
        <v>3</v>
      </c>
    </row>
    <row r="4866" spans="1:5" ht="14.4" x14ac:dyDescent="0.3">
      <c r="A4866" s="66">
        <v>21508010</v>
      </c>
      <c r="B4866" s="61" t="s">
        <v>6792</v>
      </c>
      <c r="C4866" s="68"/>
      <c r="D4866" s="63" t="s">
        <v>7921</v>
      </c>
      <c r="E4866" s="62">
        <v>3</v>
      </c>
    </row>
    <row r="4867" spans="1:5" ht="14.4" x14ac:dyDescent="0.3">
      <c r="A4867" s="66">
        <v>21508011</v>
      </c>
      <c r="B4867" s="61" t="s">
        <v>6793</v>
      </c>
      <c r="C4867" s="68"/>
      <c r="D4867" s="63" t="s">
        <v>7921</v>
      </c>
      <c r="E4867" s="62">
        <v>3</v>
      </c>
    </row>
    <row r="4868" spans="1:5" ht="14.4" x14ac:dyDescent="0.3">
      <c r="A4868" s="66">
        <v>21508012</v>
      </c>
      <c r="B4868" s="61" t="s">
        <v>6794</v>
      </c>
      <c r="C4868" s="68"/>
      <c r="D4868" s="63" t="s">
        <v>7921</v>
      </c>
      <c r="E4868" s="62">
        <v>3</v>
      </c>
    </row>
    <row r="4869" spans="1:5" ht="14.4" x14ac:dyDescent="0.3">
      <c r="A4869" s="66">
        <v>21509001</v>
      </c>
      <c r="B4869" s="61" t="s">
        <v>6795</v>
      </c>
      <c r="C4869" s="68"/>
      <c r="D4869" s="63" t="s">
        <v>7921</v>
      </c>
      <c r="E4869" s="62">
        <v>3</v>
      </c>
    </row>
    <row r="4870" spans="1:5" ht="14.4" x14ac:dyDescent="0.3">
      <c r="A4870" s="66">
        <v>21509002</v>
      </c>
      <c r="B4870" s="61" t="s">
        <v>6796</v>
      </c>
      <c r="C4870" s="68"/>
      <c r="D4870" s="63" t="s">
        <v>7921</v>
      </c>
      <c r="E4870" s="62">
        <v>3</v>
      </c>
    </row>
    <row r="4871" spans="1:5" ht="14.4" x14ac:dyDescent="0.3">
      <c r="A4871" s="66">
        <v>21509003</v>
      </c>
      <c r="B4871" s="61" t="s">
        <v>6797</v>
      </c>
      <c r="C4871" s="68"/>
      <c r="D4871" s="63" t="s">
        <v>7921</v>
      </c>
      <c r="E4871" s="62">
        <v>3</v>
      </c>
    </row>
    <row r="4872" spans="1:5" ht="14.4" x14ac:dyDescent="0.3">
      <c r="A4872" s="66">
        <v>21509004</v>
      </c>
      <c r="B4872" s="61" t="s">
        <v>6798</v>
      </c>
      <c r="C4872" s="68"/>
      <c r="D4872" s="63" t="s">
        <v>7921</v>
      </c>
      <c r="E4872" s="62">
        <v>3</v>
      </c>
    </row>
    <row r="4873" spans="1:5" ht="14.4" x14ac:dyDescent="0.3">
      <c r="A4873" s="66">
        <v>21509005</v>
      </c>
      <c r="B4873" s="61" t="s">
        <v>6799</v>
      </c>
      <c r="C4873" s="68"/>
      <c r="D4873" s="63" t="s">
        <v>7921</v>
      </c>
      <c r="E4873" s="62">
        <v>3</v>
      </c>
    </row>
    <row r="4874" spans="1:5" ht="14.4" x14ac:dyDescent="0.3">
      <c r="A4874" s="66">
        <v>21509006</v>
      </c>
      <c r="B4874" s="61" t="s">
        <v>6800</v>
      </c>
      <c r="C4874" s="68"/>
      <c r="D4874" s="63" t="s">
        <v>7921</v>
      </c>
      <c r="E4874" s="62">
        <v>3</v>
      </c>
    </row>
    <row r="4875" spans="1:5" ht="14.4" x14ac:dyDescent="0.3">
      <c r="A4875" s="66">
        <v>21509007</v>
      </c>
      <c r="B4875" s="61" t="s">
        <v>6801</v>
      </c>
      <c r="C4875" s="68"/>
      <c r="D4875" s="63" t="s">
        <v>7921</v>
      </c>
      <c r="E4875" s="62">
        <v>3</v>
      </c>
    </row>
    <row r="4876" spans="1:5" ht="14.4" x14ac:dyDescent="0.3">
      <c r="A4876" s="66">
        <v>21509008</v>
      </c>
      <c r="B4876" s="61" t="s">
        <v>6802</v>
      </c>
      <c r="C4876" s="68"/>
      <c r="D4876" s="63" t="s">
        <v>7921</v>
      </c>
      <c r="E4876" s="62">
        <v>3</v>
      </c>
    </row>
    <row r="4877" spans="1:5" ht="14.4" x14ac:dyDescent="0.3">
      <c r="A4877" s="66">
        <v>21509009</v>
      </c>
      <c r="B4877" s="61" t="s">
        <v>6803</v>
      </c>
      <c r="C4877" s="68"/>
      <c r="D4877" s="63" t="s">
        <v>7921</v>
      </c>
      <c r="E4877" s="62">
        <v>3</v>
      </c>
    </row>
    <row r="4878" spans="1:5" ht="14.4" x14ac:dyDescent="0.3">
      <c r="A4878" s="66">
        <v>21509010</v>
      </c>
      <c r="B4878" s="61" t="s">
        <v>6804</v>
      </c>
      <c r="C4878" s="68"/>
      <c r="D4878" s="63" t="s">
        <v>7921</v>
      </c>
      <c r="E4878" s="62">
        <v>3</v>
      </c>
    </row>
    <row r="4879" spans="1:5" ht="14.4" x14ac:dyDescent="0.3">
      <c r="A4879" s="66">
        <v>21509011</v>
      </c>
      <c r="B4879" s="61" t="s">
        <v>6805</v>
      </c>
      <c r="C4879" s="68"/>
      <c r="D4879" s="63" t="s">
        <v>7921</v>
      </c>
      <c r="E4879" s="62">
        <v>3</v>
      </c>
    </row>
    <row r="4880" spans="1:5" ht="14.4" x14ac:dyDescent="0.3">
      <c r="A4880" s="66">
        <v>21509012</v>
      </c>
      <c r="B4880" s="61" t="s">
        <v>6806</v>
      </c>
      <c r="C4880" s="68"/>
      <c r="D4880" s="63" t="s">
        <v>7921</v>
      </c>
      <c r="E4880" s="62">
        <v>3</v>
      </c>
    </row>
    <row r="4881" spans="1:5" ht="14.4" x14ac:dyDescent="0.3">
      <c r="A4881" s="66">
        <v>21509013</v>
      </c>
      <c r="B4881" s="61" t="s">
        <v>6807</v>
      </c>
      <c r="C4881" s="68"/>
      <c r="D4881" s="63" t="s">
        <v>7921</v>
      </c>
      <c r="E4881" s="62">
        <v>3</v>
      </c>
    </row>
    <row r="4882" spans="1:5" ht="14.4" x14ac:dyDescent="0.3">
      <c r="A4882" s="66">
        <v>21509014</v>
      </c>
      <c r="B4882" s="61" t="s">
        <v>6808</v>
      </c>
      <c r="C4882" s="68"/>
      <c r="D4882" s="63" t="s">
        <v>7921</v>
      </c>
      <c r="E4882" s="62">
        <v>3</v>
      </c>
    </row>
    <row r="4883" spans="1:5" ht="14.4" x14ac:dyDescent="0.3">
      <c r="A4883" s="66">
        <v>21509015</v>
      </c>
      <c r="B4883" s="61" t="s">
        <v>6809</v>
      </c>
      <c r="C4883" s="68"/>
      <c r="D4883" s="63" t="s">
        <v>7921</v>
      </c>
      <c r="E4883" s="62">
        <v>3</v>
      </c>
    </row>
    <row r="4884" spans="1:5" ht="14.4" x14ac:dyDescent="0.3">
      <c r="A4884" s="66">
        <v>21510001</v>
      </c>
      <c r="B4884" s="61" t="s">
        <v>6810</v>
      </c>
      <c r="C4884" s="68"/>
      <c r="D4884" s="63" t="s">
        <v>7921</v>
      </c>
      <c r="E4884" s="62">
        <v>3</v>
      </c>
    </row>
    <row r="4885" spans="1:5" ht="14.4" x14ac:dyDescent="0.3">
      <c r="A4885" s="66">
        <v>21510002</v>
      </c>
      <c r="B4885" s="61" t="s">
        <v>6811</v>
      </c>
      <c r="C4885" s="68"/>
      <c r="D4885" s="63" t="s">
        <v>7921</v>
      </c>
      <c r="E4885" s="62">
        <v>3</v>
      </c>
    </row>
    <row r="4886" spans="1:5" ht="14.4" x14ac:dyDescent="0.3">
      <c r="A4886" s="66">
        <v>21510003</v>
      </c>
      <c r="B4886" s="61" t="s">
        <v>6812</v>
      </c>
      <c r="C4886" s="68"/>
      <c r="D4886" s="63" t="s">
        <v>7921</v>
      </c>
      <c r="E4886" s="62">
        <v>3</v>
      </c>
    </row>
    <row r="4887" spans="1:5" ht="14.4" x14ac:dyDescent="0.3">
      <c r="A4887" s="66">
        <v>21510021</v>
      </c>
      <c r="B4887" s="61" t="s">
        <v>6813</v>
      </c>
      <c r="C4887" s="68"/>
      <c r="D4887" s="63" t="s">
        <v>7921</v>
      </c>
      <c r="E4887" s="62">
        <v>3</v>
      </c>
    </row>
    <row r="4888" spans="1:5" ht="14.4" x14ac:dyDescent="0.3">
      <c r="A4888" s="66">
        <v>21510022</v>
      </c>
      <c r="B4888" s="61" t="s">
        <v>6814</v>
      </c>
      <c r="C4888" s="68"/>
      <c r="D4888" s="63" t="s">
        <v>7921</v>
      </c>
      <c r="E4888" s="62">
        <v>3</v>
      </c>
    </row>
    <row r="4889" spans="1:5" ht="14.4" x14ac:dyDescent="0.3">
      <c r="A4889" s="66">
        <v>21510023</v>
      </c>
      <c r="B4889" s="61" t="s">
        <v>6815</v>
      </c>
      <c r="C4889" s="73"/>
      <c r="D4889" s="63" t="s">
        <v>7921</v>
      </c>
      <c r="E4889" s="62">
        <v>3</v>
      </c>
    </row>
    <row r="4890" spans="1:5" ht="14.4" x14ac:dyDescent="0.3">
      <c r="A4890" s="66">
        <v>21510041</v>
      </c>
      <c r="B4890" s="61" t="s">
        <v>6816</v>
      </c>
      <c r="C4890" s="73"/>
      <c r="D4890" s="63" t="s">
        <v>7921</v>
      </c>
      <c r="E4890" s="62">
        <v>3</v>
      </c>
    </row>
    <row r="4891" spans="1:5" ht="14.4" x14ac:dyDescent="0.3">
      <c r="A4891" s="66">
        <v>21510042</v>
      </c>
      <c r="B4891" s="61" t="s">
        <v>6817</v>
      </c>
      <c r="C4891" s="73"/>
      <c r="D4891" s="63" t="s">
        <v>7921</v>
      </c>
      <c r="E4891" s="62">
        <v>3</v>
      </c>
    </row>
    <row r="4892" spans="1:5" ht="14.4" x14ac:dyDescent="0.3">
      <c r="A4892" s="66">
        <v>21510043</v>
      </c>
      <c r="B4892" s="61" t="s">
        <v>6818</v>
      </c>
      <c r="C4892" s="73"/>
      <c r="D4892" s="63" t="s">
        <v>7921</v>
      </c>
      <c r="E4892" s="62">
        <v>3</v>
      </c>
    </row>
    <row r="4893" spans="1:5" ht="14.4" x14ac:dyDescent="0.3">
      <c r="A4893" s="66">
        <v>21511001</v>
      </c>
      <c r="B4893" s="61" t="s">
        <v>6819</v>
      </c>
      <c r="C4893" s="73"/>
      <c r="D4893" s="63" t="s">
        <v>7921</v>
      </c>
      <c r="E4893" s="62">
        <v>3</v>
      </c>
    </row>
    <row r="4894" spans="1:5" ht="14.4" x14ac:dyDescent="0.3">
      <c r="A4894" s="66">
        <v>21511002</v>
      </c>
      <c r="B4894" s="61" t="s">
        <v>6820</v>
      </c>
      <c r="C4894" s="73"/>
      <c r="D4894" s="63" t="s">
        <v>7921</v>
      </c>
      <c r="E4894" s="62">
        <v>3</v>
      </c>
    </row>
    <row r="4895" spans="1:5" ht="14.4" x14ac:dyDescent="0.3">
      <c r="A4895" s="66">
        <v>21511003</v>
      </c>
      <c r="B4895" s="61" t="s">
        <v>6821</v>
      </c>
      <c r="C4895" s="73"/>
      <c r="D4895" s="63" t="s">
        <v>7921</v>
      </c>
      <c r="E4895" s="62">
        <v>3</v>
      </c>
    </row>
    <row r="4896" spans="1:5" ht="14.4" x14ac:dyDescent="0.3">
      <c r="A4896" s="66">
        <v>21511004</v>
      </c>
      <c r="B4896" s="61" t="s">
        <v>6822</v>
      </c>
      <c r="C4896" s="73"/>
      <c r="D4896" s="63" t="s">
        <v>7921</v>
      </c>
      <c r="E4896" s="62">
        <v>3</v>
      </c>
    </row>
    <row r="4897" spans="1:5" ht="14.4" x14ac:dyDescent="0.3">
      <c r="A4897" s="66">
        <v>21511010</v>
      </c>
      <c r="B4897" s="61" t="s">
        <v>6823</v>
      </c>
      <c r="C4897" s="73"/>
      <c r="D4897" s="63" t="s">
        <v>7921</v>
      </c>
      <c r="E4897" s="62">
        <v>3</v>
      </c>
    </row>
    <row r="4898" spans="1:5" ht="14.4" x14ac:dyDescent="0.3">
      <c r="A4898" s="66">
        <v>21511011</v>
      </c>
      <c r="B4898" s="61" t="s">
        <v>6824</v>
      </c>
      <c r="C4898" s="73"/>
      <c r="D4898" s="63" t="s">
        <v>7921</v>
      </c>
      <c r="E4898" s="62">
        <v>3</v>
      </c>
    </row>
    <row r="4899" spans="1:5" ht="14.4" x14ac:dyDescent="0.3">
      <c r="A4899" s="66">
        <v>21511012</v>
      </c>
      <c r="B4899" s="61" t="s">
        <v>6825</v>
      </c>
      <c r="C4899" s="73"/>
      <c r="D4899" s="63" t="s">
        <v>7921</v>
      </c>
      <c r="E4899" s="62">
        <v>3</v>
      </c>
    </row>
    <row r="4900" spans="1:5" ht="14.4" x14ac:dyDescent="0.3">
      <c r="A4900" s="66">
        <v>21511013</v>
      </c>
      <c r="B4900" s="61" t="s">
        <v>6826</v>
      </c>
      <c r="C4900" s="73"/>
      <c r="D4900" s="63" t="s">
        <v>7921</v>
      </c>
      <c r="E4900" s="62">
        <v>3</v>
      </c>
    </row>
    <row r="4901" spans="1:5" ht="14.4" x14ac:dyDescent="0.3">
      <c r="A4901" s="66">
        <v>21511020</v>
      </c>
      <c r="B4901" s="61" t="s">
        <v>6827</v>
      </c>
      <c r="C4901" s="73"/>
      <c r="D4901" s="63" t="s">
        <v>7921</v>
      </c>
      <c r="E4901" s="62">
        <v>3</v>
      </c>
    </row>
    <row r="4902" spans="1:5" ht="14.4" x14ac:dyDescent="0.3">
      <c r="A4902" s="66">
        <v>21511021</v>
      </c>
      <c r="B4902" s="61" t="s">
        <v>6828</v>
      </c>
      <c r="C4902" s="73"/>
      <c r="D4902" s="63" t="s">
        <v>7921</v>
      </c>
      <c r="E4902" s="62">
        <v>3</v>
      </c>
    </row>
    <row r="4903" spans="1:5" ht="14.4" x14ac:dyDescent="0.3">
      <c r="A4903" s="66">
        <v>21511022</v>
      </c>
      <c r="B4903" s="61" t="s">
        <v>6829</v>
      </c>
      <c r="C4903" s="73"/>
      <c r="D4903" s="63" t="s">
        <v>7921</v>
      </c>
      <c r="E4903" s="62">
        <v>3</v>
      </c>
    </row>
    <row r="4904" spans="1:5" ht="14.4" x14ac:dyDescent="0.3">
      <c r="A4904" s="66">
        <v>21511023</v>
      </c>
      <c r="B4904" s="61" t="s">
        <v>6830</v>
      </c>
      <c r="C4904" s="73"/>
      <c r="D4904" s="63" t="s">
        <v>7921</v>
      </c>
      <c r="E4904" s="62">
        <v>3</v>
      </c>
    </row>
    <row r="4905" spans="1:5" ht="14.4" x14ac:dyDescent="0.3">
      <c r="A4905" s="66">
        <v>21512001</v>
      </c>
      <c r="B4905" s="61" t="s">
        <v>6831</v>
      </c>
      <c r="C4905" s="73"/>
      <c r="D4905" s="63" t="s">
        <v>7921</v>
      </c>
      <c r="E4905" s="62">
        <v>3</v>
      </c>
    </row>
    <row r="4906" spans="1:5" ht="14.4" x14ac:dyDescent="0.3">
      <c r="A4906" s="66">
        <v>21512002</v>
      </c>
      <c r="B4906" s="61" t="s">
        <v>6832</v>
      </c>
      <c r="C4906" s="73"/>
      <c r="D4906" s="63" t="s">
        <v>7921</v>
      </c>
      <c r="E4906" s="62">
        <v>3</v>
      </c>
    </row>
    <row r="4907" spans="1:5" ht="14.4" x14ac:dyDescent="0.3">
      <c r="A4907" s="66">
        <v>21512003</v>
      </c>
      <c r="B4907" s="61" t="s">
        <v>6833</v>
      </c>
      <c r="C4907" s="73"/>
      <c r="D4907" s="63" t="s">
        <v>7921</v>
      </c>
      <c r="E4907" s="62">
        <v>3</v>
      </c>
    </row>
    <row r="4908" spans="1:5" ht="14.4" x14ac:dyDescent="0.3">
      <c r="A4908" s="66">
        <v>21513001</v>
      </c>
      <c r="B4908" s="61" t="s">
        <v>6834</v>
      </c>
      <c r="C4908" s="73"/>
      <c r="D4908" s="63" t="s">
        <v>7921</v>
      </c>
      <c r="E4908" s="62">
        <v>3</v>
      </c>
    </row>
    <row r="4909" spans="1:5" ht="14.4" x14ac:dyDescent="0.3">
      <c r="A4909" s="66">
        <v>21513002</v>
      </c>
      <c r="B4909" s="61" t="s">
        <v>6835</v>
      </c>
      <c r="C4909" s="73"/>
      <c r="D4909" s="63" t="s">
        <v>7921</v>
      </c>
      <c r="E4909" s="62">
        <v>3</v>
      </c>
    </row>
    <row r="4910" spans="1:5" ht="14.4" x14ac:dyDescent="0.3">
      <c r="A4910" s="66">
        <v>21513003</v>
      </c>
      <c r="B4910" s="61" t="s">
        <v>6836</v>
      </c>
      <c r="C4910" s="73"/>
      <c r="D4910" s="63" t="s">
        <v>7921</v>
      </c>
      <c r="E4910" s="62">
        <v>3</v>
      </c>
    </row>
    <row r="4911" spans="1:5" ht="14.4" x14ac:dyDescent="0.3">
      <c r="A4911" s="66">
        <v>21514001</v>
      </c>
      <c r="B4911" s="61" t="s">
        <v>6837</v>
      </c>
      <c r="C4911" s="73"/>
      <c r="D4911" s="63" t="s">
        <v>7921</v>
      </c>
      <c r="E4911" s="62">
        <v>3</v>
      </c>
    </row>
    <row r="4912" spans="1:5" ht="14.4" x14ac:dyDescent="0.3">
      <c r="A4912" s="66">
        <v>21514002</v>
      </c>
      <c r="B4912" s="61" t="s">
        <v>6838</v>
      </c>
      <c r="C4912" s="73"/>
      <c r="D4912" s="63" t="s">
        <v>7921</v>
      </c>
      <c r="E4912" s="62">
        <v>3</v>
      </c>
    </row>
    <row r="4913" spans="1:5" ht="14.4" x14ac:dyDescent="0.3">
      <c r="A4913" s="66">
        <v>21514003</v>
      </c>
      <c r="B4913" s="61" t="s">
        <v>6839</v>
      </c>
      <c r="C4913" s="73"/>
      <c r="D4913" s="63" t="s">
        <v>7921</v>
      </c>
      <c r="E4913" s="62">
        <v>3</v>
      </c>
    </row>
    <row r="4914" spans="1:5" ht="14.4" x14ac:dyDescent="0.3">
      <c r="A4914" s="66">
        <v>21515001</v>
      </c>
      <c r="B4914" s="61" t="s">
        <v>6840</v>
      </c>
      <c r="C4914" s="73"/>
      <c r="D4914" s="63" t="s">
        <v>7921</v>
      </c>
      <c r="E4914" s="62">
        <v>3</v>
      </c>
    </row>
    <row r="4915" spans="1:5" ht="14.4" x14ac:dyDescent="0.3">
      <c r="A4915" s="66">
        <v>21515002</v>
      </c>
      <c r="B4915" s="61" t="s">
        <v>6841</v>
      </c>
      <c r="C4915" s="73"/>
      <c r="D4915" s="63" t="s">
        <v>7921</v>
      </c>
      <c r="E4915" s="62">
        <v>3</v>
      </c>
    </row>
    <row r="4916" spans="1:5" ht="14.4" x14ac:dyDescent="0.3">
      <c r="A4916" s="66">
        <v>21515003</v>
      </c>
      <c r="B4916" s="61" t="s">
        <v>6842</v>
      </c>
      <c r="C4916" s="73"/>
      <c r="D4916" s="63" t="s">
        <v>7921</v>
      </c>
      <c r="E4916" s="62">
        <v>3</v>
      </c>
    </row>
    <row r="4917" spans="1:5" ht="14.4" x14ac:dyDescent="0.3">
      <c r="A4917" s="66">
        <v>21515004</v>
      </c>
      <c r="B4917" s="61" t="s">
        <v>6843</v>
      </c>
      <c r="C4917" s="73"/>
      <c r="D4917" s="63" t="s">
        <v>7921</v>
      </c>
      <c r="E4917" s="62">
        <v>3</v>
      </c>
    </row>
    <row r="4918" spans="1:5" ht="14.4" x14ac:dyDescent="0.3">
      <c r="A4918" s="66">
        <v>21515005</v>
      </c>
      <c r="B4918" s="61" t="s">
        <v>6844</v>
      </c>
      <c r="C4918" s="73"/>
      <c r="D4918" s="63" t="s">
        <v>7921</v>
      </c>
      <c r="E4918" s="62">
        <v>3</v>
      </c>
    </row>
    <row r="4919" spans="1:5" ht="14.4" x14ac:dyDescent="0.3">
      <c r="A4919" s="66">
        <v>21515006</v>
      </c>
      <c r="B4919" s="61" t="s">
        <v>6845</v>
      </c>
      <c r="C4919" s="73"/>
      <c r="D4919" s="63" t="s">
        <v>7921</v>
      </c>
      <c r="E4919" s="62">
        <v>3</v>
      </c>
    </row>
    <row r="4920" spans="1:5" ht="14.4" x14ac:dyDescent="0.3">
      <c r="A4920" s="66">
        <v>21590900</v>
      </c>
      <c r="B4920" s="61" t="s">
        <v>6846</v>
      </c>
      <c r="C4920" s="73"/>
      <c r="D4920" s="63" t="s">
        <v>7921</v>
      </c>
      <c r="E4920" s="62">
        <v>3</v>
      </c>
    </row>
    <row r="4921" spans="1:5" ht="14.4" x14ac:dyDescent="0.3">
      <c r="A4921" s="66">
        <v>21590999</v>
      </c>
      <c r="B4921" s="61" t="s">
        <v>6847</v>
      </c>
      <c r="C4921" s="73"/>
      <c r="D4921" s="63" t="s">
        <v>7921</v>
      </c>
      <c r="E4921" s="62">
        <v>3</v>
      </c>
    </row>
    <row r="4922" spans="1:5" ht="14.4" x14ac:dyDescent="0.3">
      <c r="A4922" s="66">
        <v>21601001</v>
      </c>
      <c r="B4922" s="61" t="s">
        <v>6848</v>
      </c>
      <c r="C4922" s="73"/>
      <c r="D4922" s="63" t="s">
        <v>7921</v>
      </c>
      <c r="E4922" s="62">
        <v>3</v>
      </c>
    </row>
    <row r="4923" spans="1:5" ht="14.4" x14ac:dyDescent="0.3">
      <c r="A4923" s="66">
        <v>21601002</v>
      </c>
      <c r="B4923" s="61" t="s">
        <v>6849</v>
      </c>
      <c r="C4923" s="73"/>
      <c r="D4923" s="63" t="s">
        <v>7921</v>
      </c>
      <c r="E4923" s="62">
        <v>3</v>
      </c>
    </row>
    <row r="4924" spans="1:5" ht="14.4" x14ac:dyDescent="0.3">
      <c r="A4924" s="66">
        <v>21602001</v>
      </c>
      <c r="B4924" s="61" t="s">
        <v>6850</v>
      </c>
      <c r="C4924" s="73"/>
      <c r="D4924" s="63" t="s">
        <v>7921</v>
      </c>
      <c r="E4924" s="62">
        <v>3</v>
      </c>
    </row>
    <row r="4925" spans="1:5" ht="14.4" x14ac:dyDescent="0.3">
      <c r="A4925" s="66">
        <v>21602002</v>
      </c>
      <c r="B4925" s="61" t="s">
        <v>6851</v>
      </c>
      <c r="C4925" s="73"/>
      <c r="D4925" s="63" t="s">
        <v>7921</v>
      </c>
      <c r="E4925" s="62">
        <v>3</v>
      </c>
    </row>
    <row r="4926" spans="1:5" ht="14.4" x14ac:dyDescent="0.3">
      <c r="A4926" s="66">
        <v>21602003</v>
      </c>
      <c r="B4926" s="61" t="s">
        <v>6852</v>
      </c>
      <c r="C4926" s="73"/>
      <c r="D4926" s="63" t="s">
        <v>7921</v>
      </c>
      <c r="E4926" s="62">
        <v>3</v>
      </c>
    </row>
    <row r="4927" spans="1:5" ht="14.4" x14ac:dyDescent="0.3">
      <c r="A4927" s="66">
        <v>21602004</v>
      </c>
      <c r="B4927" s="61" t="s">
        <v>6853</v>
      </c>
      <c r="C4927" s="73"/>
      <c r="D4927" s="63" t="s">
        <v>7921</v>
      </c>
      <c r="E4927" s="62">
        <v>3</v>
      </c>
    </row>
    <row r="4928" spans="1:5" ht="14.4" x14ac:dyDescent="0.3">
      <c r="A4928" s="66">
        <v>21603001</v>
      </c>
      <c r="B4928" s="61" t="s">
        <v>6854</v>
      </c>
      <c r="C4928" s="73"/>
      <c r="D4928" s="63" t="s">
        <v>7921</v>
      </c>
      <c r="E4928" s="62">
        <v>3</v>
      </c>
    </row>
    <row r="4929" spans="1:5" ht="14.4" x14ac:dyDescent="0.3">
      <c r="A4929" s="66">
        <v>21603002</v>
      </c>
      <c r="B4929" s="61" t="s">
        <v>6855</v>
      </c>
      <c r="C4929" s="73"/>
      <c r="D4929" s="63" t="s">
        <v>7921</v>
      </c>
      <c r="E4929" s="62">
        <v>3</v>
      </c>
    </row>
    <row r="4930" spans="1:5" ht="14.4" x14ac:dyDescent="0.3">
      <c r="A4930" s="66">
        <v>21605001</v>
      </c>
      <c r="B4930" s="61" t="s">
        <v>6856</v>
      </c>
      <c r="C4930" s="73"/>
      <c r="D4930" s="63" t="s">
        <v>7921</v>
      </c>
      <c r="E4930" s="62">
        <v>3</v>
      </c>
    </row>
    <row r="4931" spans="1:5" ht="14.4" x14ac:dyDescent="0.3">
      <c r="A4931" s="66">
        <v>21605002</v>
      </c>
      <c r="B4931" s="61" t="s">
        <v>6857</v>
      </c>
      <c r="C4931" s="73"/>
      <c r="D4931" s="63" t="s">
        <v>7921</v>
      </c>
      <c r="E4931" s="62">
        <v>3</v>
      </c>
    </row>
    <row r="4932" spans="1:5" ht="14.4" x14ac:dyDescent="0.3">
      <c r="A4932" s="66">
        <v>21605003</v>
      </c>
      <c r="B4932" s="61" t="s">
        <v>6858</v>
      </c>
      <c r="C4932" s="73"/>
      <c r="D4932" s="63" t="s">
        <v>7921</v>
      </c>
      <c r="E4932" s="62">
        <v>3</v>
      </c>
    </row>
    <row r="4933" spans="1:5" ht="14.4" x14ac:dyDescent="0.3">
      <c r="A4933" s="66">
        <v>21605004</v>
      </c>
      <c r="B4933" s="61" t="s">
        <v>6859</v>
      </c>
      <c r="C4933" s="73"/>
      <c r="D4933" s="63" t="s">
        <v>7921</v>
      </c>
      <c r="E4933" s="62">
        <v>3</v>
      </c>
    </row>
    <row r="4934" spans="1:5" ht="14.4" x14ac:dyDescent="0.3">
      <c r="A4934" s="66">
        <v>21606001</v>
      </c>
      <c r="B4934" s="61" t="s">
        <v>6860</v>
      </c>
      <c r="C4934" s="73"/>
      <c r="D4934" s="63" t="s">
        <v>7921</v>
      </c>
      <c r="E4934" s="62">
        <v>3</v>
      </c>
    </row>
    <row r="4935" spans="1:5" ht="14.4" x14ac:dyDescent="0.3">
      <c r="A4935" s="66">
        <v>21606002</v>
      </c>
      <c r="B4935" s="61" t="s">
        <v>6861</v>
      </c>
      <c r="C4935" s="73"/>
      <c r="D4935" s="63" t="s">
        <v>7921</v>
      </c>
      <c r="E4935" s="62">
        <v>3</v>
      </c>
    </row>
    <row r="4936" spans="1:5" ht="14.4" x14ac:dyDescent="0.3">
      <c r="A4936" s="66">
        <v>21690900</v>
      </c>
      <c r="B4936" s="61" t="s">
        <v>6862</v>
      </c>
      <c r="C4936" s="73"/>
      <c r="D4936" s="63" t="s">
        <v>7921</v>
      </c>
      <c r="E4936" s="62">
        <v>3</v>
      </c>
    </row>
    <row r="4937" spans="1:5" ht="14.4" x14ac:dyDescent="0.3">
      <c r="A4937" s="66">
        <v>21690999</v>
      </c>
      <c r="B4937" s="61" t="s">
        <v>6863</v>
      </c>
      <c r="C4937" s="73"/>
      <c r="D4937" s="63" t="s">
        <v>7921</v>
      </c>
      <c r="E4937" s="62">
        <v>3</v>
      </c>
    </row>
    <row r="4938" spans="1:5" ht="14.4" x14ac:dyDescent="0.3">
      <c r="A4938" s="66">
        <v>21701001</v>
      </c>
      <c r="B4938" s="61" t="s">
        <v>6864</v>
      </c>
      <c r="C4938" s="73"/>
      <c r="D4938" s="63" t="s">
        <v>7921</v>
      </c>
      <c r="E4938" s="62">
        <v>3</v>
      </c>
    </row>
    <row r="4939" spans="1:5" ht="14.4" x14ac:dyDescent="0.3">
      <c r="A4939" s="66">
        <v>21701002</v>
      </c>
      <c r="B4939" s="61" t="s">
        <v>6865</v>
      </c>
      <c r="C4939" s="73"/>
      <c r="D4939" s="63" t="s">
        <v>7921</v>
      </c>
      <c r="E4939" s="62">
        <v>3</v>
      </c>
    </row>
    <row r="4940" spans="1:5" ht="14.4" x14ac:dyDescent="0.3">
      <c r="A4940" s="66">
        <v>21710900</v>
      </c>
      <c r="B4940" s="61" t="s">
        <v>6866</v>
      </c>
      <c r="C4940" s="73"/>
      <c r="D4940" s="63" t="s">
        <v>7921</v>
      </c>
      <c r="E4940" s="62">
        <v>3</v>
      </c>
    </row>
    <row r="4941" spans="1:5" ht="14.4" x14ac:dyDescent="0.3">
      <c r="A4941" s="66">
        <v>21710999</v>
      </c>
      <c r="B4941" s="61" t="s">
        <v>6867</v>
      </c>
      <c r="C4941" s="73"/>
      <c r="D4941" s="63" t="s">
        <v>7921</v>
      </c>
      <c r="E4941" s="62">
        <v>3</v>
      </c>
    </row>
    <row r="4942" spans="1:5" ht="14.4" x14ac:dyDescent="0.3">
      <c r="A4942" s="66">
        <v>21720001</v>
      </c>
      <c r="B4942" s="61" t="s">
        <v>6868</v>
      </c>
      <c r="C4942" s="73"/>
      <c r="D4942" s="63" t="s">
        <v>7921</v>
      </c>
      <c r="E4942" s="62">
        <v>3</v>
      </c>
    </row>
    <row r="4943" spans="1:5" ht="14.4" x14ac:dyDescent="0.3">
      <c r="A4943" s="66">
        <v>21720002</v>
      </c>
      <c r="B4943" s="61" t="s">
        <v>6869</v>
      </c>
      <c r="C4943" s="73"/>
      <c r="D4943" s="63" t="s">
        <v>7921</v>
      </c>
      <c r="E4943" s="62">
        <v>3</v>
      </c>
    </row>
    <row r="4944" spans="1:5" ht="14.4" x14ac:dyDescent="0.3">
      <c r="A4944" s="66">
        <v>21790900</v>
      </c>
      <c r="B4944" s="61" t="s">
        <v>6870</v>
      </c>
      <c r="C4944" s="73"/>
      <c r="D4944" s="63" t="s">
        <v>7921</v>
      </c>
      <c r="E4944" s="62">
        <v>3</v>
      </c>
    </row>
    <row r="4945" spans="1:5" ht="14.4" x14ac:dyDescent="0.3">
      <c r="A4945" s="66">
        <v>21790999</v>
      </c>
      <c r="B4945" s="61" t="s">
        <v>6871</v>
      </c>
      <c r="C4945" s="73"/>
      <c r="D4945" s="63" t="s">
        <v>7921</v>
      </c>
      <c r="E4945" s="62">
        <v>3</v>
      </c>
    </row>
    <row r="4946" spans="1:5" ht="14.4" x14ac:dyDescent="0.3">
      <c r="A4946" s="66">
        <v>22001001</v>
      </c>
      <c r="B4946" s="61" t="s">
        <v>2400</v>
      </c>
      <c r="C4946" s="73"/>
      <c r="D4946" s="63" t="s">
        <v>7921</v>
      </c>
      <c r="E4946" s="62">
        <v>3</v>
      </c>
    </row>
    <row r="4947" spans="1:5" ht="14.4" x14ac:dyDescent="0.3">
      <c r="A4947" s="66">
        <v>22002001</v>
      </c>
      <c r="B4947" s="61" t="s">
        <v>2401</v>
      </c>
      <c r="C4947" s="73"/>
      <c r="D4947" s="63" t="s">
        <v>7921</v>
      </c>
      <c r="E4947" s="62">
        <v>3</v>
      </c>
    </row>
    <row r="4948" spans="1:5" ht="14.4" x14ac:dyDescent="0.3">
      <c r="A4948" s="66">
        <v>22002002</v>
      </c>
      <c r="B4948" s="61" t="s">
        <v>2402</v>
      </c>
      <c r="C4948" s="73"/>
      <c r="D4948" s="63" t="s">
        <v>7921</v>
      </c>
      <c r="E4948" s="62">
        <v>3</v>
      </c>
    </row>
    <row r="4949" spans="1:5" ht="14.4" x14ac:dyDescent="0.3">
      <c r="A4949" s="66">
        <v>22003001</v>
      </c>
      <c r="B4949" s="61" t="s">
        <v>2403</v>
      </c>
      <c r="C4949" s="73"/>
      <c r="D4949" s="63" t="s">
        <v>7921</v>
      </c>
      <c r="E4949" s="62">
        <v>3</v>
      </c>
    </row>
    <row r="4950" spans="1:5" ht="14.4" x14ac:dyDescent="0.3">
      <c r="A4950" s="66">
        <v>22003002</v>
      </c>
      <c r="B4950" s="61" t="s">
        <v>2404</v>
      </c>
      <c r="C4950" s="73"/>
      <c r="D4950" s="63" t="s">
        <v>7921</v>
      </c>
      <c r="E4950" s="62">
        <v>3</v>
      </c>
    </row>
    <row r="4951" spans="1:5" ht="14.4" x14ac:dyDescent="0.3">
      <c r="A4951" s="66">
        <v>22003003</v>
      </c>
      <c r="B4951" s="61" t="s">
        <v>2405</v>
      </c>
      <c r="C4951" s="73"/>
      <c r="D4951" s="63" t="s">
        <v>7921</v>
      </c>
      <c r="E4951" s="62">
        <v>3</v>
      </c>
    </row>
    <row r="4952" spans="1:5" ht="14.4" x14ac:dyDescent="0.3">
      <c r="A4952" s="66">
        <v>22004001</v>
      </c>
      <c r="B4952" s="61" t="s">
        <v>2406</v>
      </c>
      <c r="C4952" s="73"/>
      <c r="D4952" s="63" t="s">
        <v>7921</v>
      </c>
      <c r="E4952" s="62">
        <v>3</v>
      </c>
    </row>
    <row r="4953" spans="1:5" ht="14.4" x14ac:dyDescent="0.3">
      <c r="A4953" s="66">
        <v>22004002</v>
      </c>
      <c r="B4953" s="61" t="s">
        <v>2407</v>
      </c>
      <c r="C4953" s="73"/>
      <c r="D4953" s="63" t="s">
        <v>7921</v>
      </c>
      <c r="E4953" s="62">
        <v>3</v>
      </c>
    </row>
    <row r="4954" spans="1:5" ht="14.4" x14ac:dyDescent="0.3">
      <c r="A4954" s="66">
        <v>22004003</v>
      </c>
      <c r="B4954" s="61" t="s">
        <v>2408</v>
      </c>
      <c r="C4954" s="73"/>
      <c r="D4954" s="63" t="s">
        <v>7921</v>
      </c>
      <c r="E4954" s="62">
        <v>3</v>
      </c>
    </row>
    <row r="4955" spans="1:5" ht="14.4" x14ac:dyDescent="0.3">
      <c r="A4955" s="66">
        <v>22006001</v>
      </c>
      <c r="B4955" s="61" t="s">
        <v>2409</v>
      </c>
      <c r="C4955" s="73"/>
      <c r="D4955" s="63" t="s">
        <v>7921</v>
      </c>
      <c r="E4955" s="62">
        <v>3</v>
      </c>
    </row>
    <row r="4956" spans="1:5" ht="14.4" x14ac:dyDescent="0.3">
      <c r="A4956" s="66">
        <v>22006002</v>
      </c>
      <c r="B4956" s="61" t="s">
        <v>229</v>
      </c>
      <c r="C4956" s="73"/>
      <c r="D4956" s="63" t="s">
        <v>7921</v>
      </c>
      <c r="E4956" s="62">
        <v>3</v>
      </c>
    </row>
    <row r="4957" spans="1:5" ht="14.4" x14ac:dyDescent="0.3">
      <c r="A4957" s="66">
        <v>22006003</v>
      </c>
      <c r="B4957" s="61" t="s">
        <v>230</v>
      </c>
      <c r="C4957" s="73"/>
      <c r="D4957" s="63" t="s">
        <v>7921</v>
      </c>
      <c r="E4957" s="62">
        <v>3</v>
      </c>
    </row>
    <row r="4958" spans="1:5" ht="14.4" x14ac:dyDescent="0.3">
      <c r="A4958" s="66">
        <v>22006005</v>
      </c>
      <c r="B4958" s="61" t="s">
        <v>231</v>
      </c>
      <c r="C4958" s="73"/>
      <c r="D4958" s="63" t="s">
        <v>7921</v>
      </c>
      <c r="E4958" s="62">
        <v>3</v>
      </c>
    </row>
    <row r="4959" spans="1:5" ht="14.4" x14ac:dyDescent="0.3">
      <c r="A4959" s="66">
        <v>22006006</v>
      </c>
      <c r="B4959" s="61" t="s">
        <v>232</v>
      </c>
      <c r="C4959" s="73"/>
      <c r="D4959" s="63" t="s">
        <v>7921</v>
      </c>
      <c r="E4959" s="62">
        <v>3</v>
      </c>
    </row>
    <row r="4960" spans="1:5" ht="14.4" x14ac:dyDescent="0.3">
      <c r="A4960" s="66">
        <v>22006007</v>
      </c>
      <c r="B4960" s="61" t="s">
        <v>233</v>
      </c>
      <c r="C4960" s="73"/>
      <c r="D4960" s="63" t="s">
        <v>7921</v>
      </c>
      <c r="E4960" s="62">
        <v>3</v>
      </c>
    </row>
    <row r="4961" spans="1:5" ht="14.4" x14ac:dyDescent="0.3">
      <c r="A4961" s="66">
        <v>22007001</v>
      </c>
      <c r="B4961" s="61" t="s">
        <v>2410</v>
      </c>
      <c r="C4961" s="73"/>
      <c r="D4961" s="63" t="s">
        <v>7921</v>
      </c>
      <c r="E4961" s="62">
        <v>3</v>
      </c>
    </row>
    <row r="4962" spans="1:5" ht="14.4" x14ac:dyDescent="0.3">
      <c r="A4962" s="66">
        <v>22007002</v>
      </c>
      <c r="B4962" s="61" t="s">
        <v>234</v>
      </c>
      <c r="C4962" s="73"/>
      <c r="D4962" s="63" t="s">
        <v>7921</v>
      </c>
      <c r="E4962" s="62">
        <v>3</v>
      </c>
    </row>
    <row r="4963" spans="1:5" ht="14.4" x14ac:dyDescent="0.3">
      <c r="A4963" s="66">
        <v>22007003</v>
      </c>
      <c r="B4963" s="61" t="s">
        <v>235</v>
      </c>
      <c r="C4963" s="73"/>
      <c r="D4963" s="63" t="s">
        <v>7921</v>
      </c>
      <c r="E4963" s="62">
        <v>3</v>
      </c>
    </row>
    <row r="4964" spans="1:5" ht="14.4" x14ac:dyDescent="0.3">
      <c r="A4964" s="66">
        <v>22007005</v>
      </c>
      <c r="B4964" s="61" t="s">
        <v>236</v>
      </c>
      <c r="C4964" s="73"/>
      <c r="D4964" s="63" t="s">
        <v>7921</v>
      </c>
      <c r="E4964" s="62">
        <v>3</v>
      </c>
    </row>
    <row r="4965" spans="1:5" ht="14.4" x14ac:dyDescent="0.3">
      <c r="A4965" s="66">
        <v>22007006</v>
      </c>
      <c r="B4965" s="61" t="s">
        <v>237</v>
      </c>
      <c r="C4965" s="73"/>
      <c r="D4965" s="63" t="s">
        <v>7921</v>
      </c>
      <c r="E4965" s="62">
        <v>3</v>
      </c>
    </row>
    <row r="4966" spans="1:5" ht="14.4" x14ac:dyDescent="0.3">
      <c r="A4966" s="66">
        <v>22007007</v>
      </c>
      <c r="B4966" s="61" t="s">
        <v>2411</v>
      </c>
      <c r="C4966" s="73"/>
      <c r="D4966" s="63" t="s">
        <v>7921</v>
      </c>
      <c r="E4966" s="62">
        <v>3</v>
      </c>
    </row>
    <row r="4967" spans="1:5" ht="14.4" x14ac:dyDescent="0.3">
      <c r="A4967" s="66">
        <v>22008001</v>
      </c>
      <c r="B4967" s="61" t="s">
        <v>344</v>
      </c>
      <c r="C4967" s="73"/>
      <c r="D4967" s="63" t="s">
        <v>7921</v>
      </c>
      <c r="E4967" s="62">
        <v>3</v>
      </c>
    </row>
    <row r="4968" spans="1:5" ht="14.4" x14ac:dyDescent="0.3">
      <c r="A4968" s="66">
        <v>22008003</v>
      </c>
      <c r="B4968" s="61" t="s">
        <v>345</v>
      </c>
      <c r="C4968" s="73"/>
      <c r="D4968" s="63" t="s">
        <v>7921</v>
      </c>
      <c r="E4968" s="62">
        <v>3</v>
      </c>
    </row>
    <row r="4969" spans="1:5" ht="14.4" x14ac:dyDescent="0.3">
      <c r="A4969" s="66">
        <v>22009001</v>
      </c>
      <c r="B4969" s="61" t="s">
        <v>2412</v>
      </c>
      <c r="C4969" s="73"/>
      <c r="D4969" s="63" t="s">
        <v>7921</v>
      </c>
      <c r="E4969" s="62">
        <v>3</v>
      </c>
    </row>
    <row r="4970" spans="1:5" ht="14.4" x14ac:dyDescent="0.3">
      <c r="A4970" s="66">
        <v>22009002</v>
      </c>
      <c r="B4970" s="61" t="s">
        <v>2413</v>
      </c>
      <c r="C4970" s="73"/>
      <c r="D4970" s="63" t="s">
        <v>7921</v>
      </c>
      <c r="E4970" s="62">
        <v>3</v>
      </c>
    </row>
    <row r="4971" spans="1:5" ht="14.4" x14ac:dyDescent="0.3">
      <c r="A4971" s="66">
        <v>22010001</v>
      </c>
      <c r="B4971" s="61" t="s">
        <v>6872</v>
      </c>
      <c r="C4971" s="73"/>
      <c r="D4971" s="63" t="s">
        <v>7921</v>
      </c>
      <c r="E4971" s="62">
        <v>3</v>
      </c>
    </row>
    <row r="4972" spans="1:5" ht="14.4" x14ac:dyDescent="0.3">
      <c r="A4972" s="66">
        <v>22010002</v>
      </c>
      <c r="B4972" s="61" t="s">
        <v>6873</v>
      </c>
      <c r="C4972" s="73"/>
      <c r="D4972" s="63" t="s">
        <v>7921</v>
      </c>
      <c r="E4972" s="62">
        <v>3</v>
      </c>
    </row>
    <row r="4973" spans="1:5" ht="14.4" x14ac:dyDescent="0.3">
      <c r="A4973" s="66">
        <v>22190900</v>
      </c>
      <c r="B4973" s="61" t="s">
        <v>6874</v>
      </c>
      <c r="C4973" s="73"/>
      <c r="D4973" s="63" t="s">
        <v>7921</v>
      </c>
      <c r="E4973" s="62">
        <v>3</v>
      </c>
    </row>
    <row r="4974" spans="1:5" ht="14.4" x14ac:dyDescent="0.3">
      <c r="A4974" s="66">
        <v>22190999</v>
      </c>
      <c r="B4974" s="61" t="s">
        <v>6875</v>
      </c>
      <c r="C4974" s="73"/>
      <c r="D4974" s="63" t="s">
        <v>7921</v>
      </c>
      <c r="E4974" s="62">
        <v>3</v>
      </c>
    </row>
    <row r="4975" spans="1:5" ht="14.4" x14ac:dyDescent="0.3">
      <c r="A4975" s="66">
        <v>22200001</v>
      </c>
      <c r="B4975" s="61" t="s">
        <v>6876</v>
      </c>
      <c r="C4975" s="73"/>
      <c r="D4975" s="63" t="s">
        <v>7921</v>
      </c>
      <c r="E4975" s="62">
        <v>3</v>
      </c>
    </row>
    <row r="4976" spans="1:5" ht="14.4" x14ac:dyDescent="0.3">
      <c r="A4976" s="66">
        <v>22200002</v>
      </c>
      <c r="B4976" s="61" t="s">
        <v>6877</v>
      </c>
      <c r="C4976" s="73"/>
      <c r="D4976" s="63" t="s">
        <v>7921</v>
      </c>
      <c r="E4976" s="62">
        <v>3</v>
      </c>
    </row>
    <row r="4977" spans="1:5" ht="14.4" x14ac:dyDescent="0.3">
      <c r="A4977" s="66">
        <v>22200003</v>
      </c>
      <c r="B4977" s="61" t="s">
        <v>6878</v>
      </c>
      <c r="C4977" s="73"/>
      <c r="D4977" s="63" t="s">
        <v>7921</v>
      </c>
      <c r="E4977" s="62">
        <v>3</v>
      </c>
    </row>
    <row r="4978" spans="1:5" ht="14.4" x14ac:dyDescent="0.3">
      <c r="A4978" s="66">
        <v>22200004</v>
      </c>
      <c r="B4978" s="61" t="s">
        <v>6879</v>
      </c>
      <c r="C4978" s="73"/>
      <c r="D4978" s="63" t="s">
        <v>7921</v>
      </c>
      <c r="E4978" s="62">
        <v>3</v>
      </c>
    </row>
    <row r="4979" spans="1:5" ht="14.4" x14ac:dyDescent="0.3">
      <c r="A4979" s="66">
        <v>22200005</v>
      </c>
      <c r="B4979" s="61" t="s">
        <v>2414</v>
      </c>
      <c r="C4979" s="73"/>
      <c r="D4979" s="63" t="s">
        <v>7921</v>
      </c>
      <c r="E4979" s="62">
        <v>3</v>
      </c>
    </row>
    <row r="4980" spans="1:5" ht="14.4" x14ac:dyDescent="0.3">
      <c r="A4980" s="66">
        <v>22200006</v>
      </c>
      <c r="B4980" s="61" t="s">
        <v>2415</v>
      </c>
      <c r="C4980" s="73"/>
      <c r="D4980" s="63" t="s">
        <v>7921</v>
      </c>
      <c r="E4980" s="62">
        <v>3</v>
      </c>
    </row>
    <row r="4981" spans="1:5" ht="14.4" x14ac:dyDescent="0.3">
      <c r="A4981" s="66">
        <v>22200007</v>
      </c>
      <c r="B4981" s="61" t="s">
        <v>2417</v>
      </c>
      <c r="C4981" s="73"/>
      <c r="D4981" s="63" t="s">
        <v>7921</v>
      </c>
      <c r="E4981" s="62">
        <v>3</v>
      </c>
    </row>
    <row r="4982" spans="1:5" ht="14.4" x14ac:dyDescent="0.3">
      <c r="A4982" s="66">
        <v>22200008</v>
      </c>
      <c r="B4982" s="61" t="s">
        <v>2418</v>
      </c>
      <c r="C4982" s="73"/>
      <c r="D4982" s="63" t="s">
        <v>7921</v>
      </c>
      <c r="E4982" s="62">
        <v>3</v>
      </c>
    </row>
    <row r="4983" spans="1:5" ht="14.4" x14ac:dyDescent="0.3">
      <c r="A4983" s="66">
        <v>22200009</v>
      </c>
      <c r="B4983" s="61" t="s">
        <v>2416</v>
      </c>
      <c r="C4983" s="73"/>
      <c r="D4983" s="63" t="s">
        <v>7921</v>
      </c>
      <c r="E4983" s="62">
        <v>3</v>
      </c>
    </row>
    <row r="4984" spans="1:5" ht="14.4" x14ac:dyDescent="0.3">
      <c r="A4984" s="66">
        <v>22200999</v>
      </c>
      <c r="B4984" s="61" t="s">
        <v>6880</v>
      </c>
      <c r="C4984" s="73"/>
      <c r="D4984" s="63" t="s">
        <v>7921</v>
      </c>
      <c r="E4984" s="62">
        <v>3</v>
      </c>
    </row>
    <row r="4985" spans="1:5" ht="14.4" x14ac:dyDescent="0.3">
      <c r="A4985" s="66">
        <v>22390900</v>
      </c>
      <c r="B4985" s="61" t="s">
        <v>6881</v>
      </c>
      <c r="C4985" s="73"/>
      <c r="D4985" s="63" t="s">
        <v>7921</v>
      </c>
      <c r="E4985" s="62">
        <v>3</v>
      </c>
    </row>
    <row r="4986" spans="1:5" ht="14.4" x14ac:dyDescent="0.3">
      <c r="A4986" s="66">
        <v>22390999</v>
      </c>
      <c r="B4986" s="61" t="s">
        <v>6882</v>
      </c>
      <c r="C4986" s="73"/>
      <c r="D4986" s="63" t="s">
        <v>7921</v>
      </c>
      <c r="E4986" s="62">
        <v>3</v>
      </c>
    </row>
    <row r="4987" spans="1:5" ht="14.4" x14ac:dyDescent="0.3">
      <c r="A4987" s="66">
        <v>23001001</v>
      </c>
      <c r="B4987" s="61" t="s">
        <v>6883</v>
      </c>
      <c r="C4987" s="73"/>
      <c r="D4987" s="63" t="s">
        <v>7925</v>
      </c>
      <c r="E4987" s="62">
        <v>4</v>
      </c>
    </row>
    <row r="4988" spans="1:5" ht="14.4" x14ac:dyDescent="0.3">
      <c r="A4988" s="66">
        <v>23001002</v>
      </c>
      <c r="B4988" s="61" t="s">
        <v>6884</v>
      </c>
      <c r="C4988" s="73"/>
      <c r="D4988" s="63" t="s">
        <v>7925</v>
      </c>
      <c r="E4988" s="62">
        <v>4</v>
      </c>
    </row>
    <row r="4989" spans="1:5" ht="14.4" x14ac:dyDescent="0.3">
      <c r="A4989" s="66">
        <v>23002001</v>
      </c>
      <c r="B4989" s="61" t="s">
        <v>6885</v>
      </c>
      <c r="C4989" s="73"/>
      <c r="D4989" s="63" t="s">
        <v>7925</v>
      </c>
      <c r="E4989" s="62">
        <v>4</v>
      </c>
    </row>
    <row r="4990" spans="1:5" ht="14.4" x14ac:dyDescent="0.3">
      <c r="A4990" s="66">
        <v>23002002</v>
      </c>
      <c r="B4990" s="61" t="s">
        <v>6886</v>
      </c>
      <c r="C4990" s="73"/>
      <c r="D4990" s="63" t="s">
        <v>7925</v>
      </c>
      <c r="E4990" s="62">
        <v>4</v>
      </c>
    </row>
    <row r="4991" spans="1:5" ht="14.4" x14ac:dyDescent="0.3">
      <c r="A4991" s="66">
        <v>23003001</v>
      </c>
      <c r="B4991" s="61" t="s">
        <v>6887</v>
      </c>
      <c r="C4991" s="73"/>
      <c r="D4991" s="63" t="s">
        <v>7925</v>
      </c>
      <c r="E4991" s="62">
        <v>4</v>
      </c>
    </row>
    <row r="4992" spans="1:5" ht="14.4" x14ac:dyDescent="0.3">
      <c r="A4992" s="66">
        <v>23003002</v>
      </c>
      <c r="B4992" s="61" t="s">
        <v>6888</v>
      </c>
      <c r="C4992" s="73"/>
      <c r="D4992" s="63" t="s">
        <v>7925</v>
      </c>
      <c r="E4992" s="62">
        <v>4</v>
      </c>
    </row>
    <row r="4993" spans="1:5" ht="14.4" x14ac:dyDescent="0.3">
      <c r="A4993" s="66">
        <v>23003003</v>
      </c>
      <c r="B4993" s="61" t="s">
        <v>6889</v>
      </c>
      <c r="C4993" s="73"/>
      <c r="D4993" s="63" t="s">
        <v>7925</v>
      </c>
      <c r="E4993" s="62">
        <v>4</v>
      </c>
    </row>
    <row r="4994" spans="1:5" ht="14.4" x14ac:dyDescent="0.3">
      <c r="A4994" s="66">
        <v>23003004</v>
      </c>
      <c r="B4994" s="61" t="s">
        <v>6890</v>
      </c>
      <c r="C4994" s="73"/>
      <c r="D4994" s="63" t="s">
        <v>7925</v>
      </c>
      <c r="E4994" s="62">
        <v>4</v>
      </c>
    </row>
    <row r="4995" spans="1:5" ht="14.4" x14ac:dyDescent="0.3">
      <c r="A4995" s="66">
        <v>23003005</v>
      </c>
      <c r="B4995" s="61" t="s">
        <v>6891</v>
      </c>
      <c r="C4995" s="62"/>
      <c r="D4995" s="63" t="s">
        <v>7925</v>
      </c>
      <c r="E4995" s="62">
        <v>4</v>
      </c>
    </row>
    <row r="4996" spans="1:5" ht="14.4" x14ac:dyDescent="0.3">
      <c r="A4996" s="66">
        <v>23003006</v>
      </c>
      <c r="B4996" s="61" t="s">
        <v>6892</v>
      </c>
      <c r="C4996" s="73"/>
      <c r="D4996" s="63" t="s">
        <v>7925</v>
      </c>
      <c r="E4996" s="62">
        <v>4</v>
      </c>
    </row>
    <row r="4997" spans="1:5" ht="14.4" x14ac:dyDescent="0.3">
      <c r="A4997" s="66">
        <v>23004001</v>
      </c>
      <c r="B4997" s="61" t="s">
        <v>6893</v>
      </c>
      <c r="C4997" s="73"/>
      <c r="D4997" s="63" t="s">
        <v>7925</v>
      </c>
      <c r="E4997" s="62">
        <v>4</v>
      </c>
    </row>
    <row r="4998" spans="1:5" ht="14.4" x14ac:dyDescent="0.3">
      <c r="A4998" s="66">
        <v>23004002</v>
      </c>
      <c r="B4998" s="61" t="s">
        <v>6894</v>
      </c>
      <c r="C4998" s="73"/>
      <c r="D4998" s="63" t="s">
        <v>7925</v>
      </c>
      <c r="E4998" s="62">
        <v>4</v>
      </c>
    </row>
    <row r="4999" spans="1:5" ht="14.4" x14ac:dyDescent="0.3">
      <c r="A4999" s="66">
        <v>23005001</v>
      </c>
      <c r="B4999" s="61" t="s">
        <v>6895</v>
      </c>
      <c r="C4999" s="73"/>
      <c r="D4999" s="63" t="s">
        <v>7925</v>
      </c>
      <c r="E4999" s="62">
        <v>4</v>
      </c>
    </row>
    <row r="5000" spans="1:5" ht="14.4" x14ac:dyDescent="0.3">
      <c r="A5000" s="66">
        <v>23005002</v>
      </c>
      <c r="B5000" s="61" t="s">
        <v>6896</v>
      </c>
      <c r="C5000" s="73"/>
      <c r="D5000" s="63" t="s">
        <v>7925</v>
      </c>
      <c r="E5000" s="62">
        <v>4</v>
      </c>
    </row>
    <row r="5001" spans="1:5" ht="14.4" x14ac:dyDescent="0.3">
      <c r="A5001" s="66">
        <v>23005003</v>
      </c>
      <c r="B5001" s="61" t="s">
        <v>6897</v>
      </c>
      <c r="C5001" s="73"/>
      <c r="D5001" s="63" t="s">
        <v>7925</v>
      </c>
      <c r="E5001" s="62">
        <v>4</v>
      </c>
    </row>
    <row r="5002" spans="1:5" ht="14.4" x14ac:dyDescent="0.3">
      <c r="A5002" s="66">
        <v>23005004</v>
      </c>
      <c r="B5002" s="61" t="s">
        <v>6898</v>
      </c>
      <c r="C5002" s="73"/>
      <c r="D5002" s="63" t="s">
        <v>7925</v>
      </c>
      <c r="E5002" s="62">
        <v>4</v>
      </c>
    </row>
    <row r="5003" spans="1:5" ht="14.4" x14ac:dyDescent="0.3">
      <c r="A5003" s="66">
        <v>23005005</v>
      </c>
      <c r="B5003" s="61" t="s">
        <v>6899</v>
      </c>
      <c r="C5003" s="73"/>
      <c r="D5003" s="63" t="s">
        <v>7925</v>
      </c>
      <c r="E5003" s="62">
        <v>4</v>
      </c>
    </row>
    <row r="5004" spans="1:5" ht="14.4" x14ac:dyDescent="0.3">
      <c r="A5004" s="66">
        <v>23005006</v>
      </c>
      <c r="B5004" s="61" t="s">
        <v>6900</v>
      </c>
      <c r="C5004" s="73"/>
      <c r="D5004" s="63" t="s">
        <v>7925</v>
      </c>
      <c r="E5004" s="62">
        <v>4</v>
      </c>
    </row>
    <row r="5005" spans="1:5" ht="14.4" x14ac:dyDescent="0.3">
      <c r="A5005" s="66">
        <v>23005007</v>
      </c>
      <c r="B5005" s="61" t="s">
        <v>6901</v>
      </c>
      <c r="C5005" s="73"/>
      <c r="D5005" s="63" t="s">
        <v>7925</v>
      </c>
      <c r="E5005" s="62">
        <v>4</v>
      </c>
    </row>
    <row r="5006" spans="1:5" ht="14.4" x14ac:dyDescent="0.3">
      <c r="A5006" s="66">
        <v>23005008</v>
      </c>
      <c r="B5006" s="61" t="s">
        <v>6902</v>
      </c>
      <c r="C5006" s="73"/>
      <c r="D5006" s="63" t="s">
        <v>7925</v>
      </c>
      <c r="E5006" s="62">
        <v>4</v>
      </c>
    </row>
    <row r="5007" spans="1:5" ht="14.4" x14ac:dyDescent="0.3">
      <c r="A5007" s="66">
        <v>23005009</v>
      </c>
      <c r="B5007" s="61" t="s">
        <v>6903</v>
      </c>
      <c r="C5007" s="73"/>
      <c r="D5007" s="63" t="s">
        <v>7925</v>
      </c>
      <c r="E5007" s="62">
        <v>4</v>
      </c>
    </row>
    <row r="5008" spans="1:5" ht="14.4" x14ac:dyDescent="0.3">
      <c r="A5008" s="66">
        <v>23005010</v>
      </c>
      <c r="B5008" s="61" t="s">
        <v>6904</v>
      </c>
      <c r="C5008" s="73"/>
      <c r="D5008" s="63" t="s">
        <v>7925</v>
      </c>
      <c r="E5008" s="62">
        <v>4</v>
      </c>
    </row>
    <row r="5009" spans="1:5" ht="14.4" x14ac:dyDescent="0.3">
      <c r="A5009" s="66">
        <v>23190900</v>
      </c>
      <c r="B5009" s="61" t="s">
        <v>6905</v>
      </c>
      <c r="C5009" s="73"/>
      <c r="D5009" s="63" t="s">
        <v>7925</v>
      </c>
      <c r="E5009" s="62">
        <v>4</v>
      </c>
    </row>
    <row r="5010" spans="1:5" ht="14.4" x14ac:dyDescent="0.3">
      <c r="A5010" s="66">
        <v>23190999</v>
      </c>
      <c r="B5010" s="61" t="s">
        <v>6906</v>
      </c>
      <c r="C5010" s="73"/>
      <c r="D5010" s="63" t="s">
        <v>7925</v>
      </c>
      <c r="E5010" s="62">
        <v>4</v>
      </c>
    </row>
    <row r="5011" spans="1:5" ht="14.4" x14ac:dyDescent="0.3">
      <c r="A5011" s="66">
        <v>23200001</v>
      </c>
      <c r="B5011" s="61" t="s">
        <v>6907</v>
      </c>
      <c r="C5011" s="73"/>
      <c r="D5011" s="63" t="s">
        <v>7925</v>
      </c>
      <c r="E5011" s="62">
        <v>4</v>
      </c>
    </row>
    <row r="5012" spans="1:5" ht="14.4" x14ac:dyDescent="0.3">
      <c r="A5012" s="66">
        <v>23200002</v>
      </c>
      <c r="B5012" s="61" t="s">
        <v>6908</v>
      </c>
      <c r="C5012" s="73"/>
      <c r="D5012" s="63" t="s">
        <v>7925</v>
      </c>
      <c r="E5012" s="62">
        <v>4</v>
      </c>
    </row>
    <row r="5013" spans="1:5" ht="14.4" x14ac:dyDescent="0.3">
      <c r="A5013" s="66">
        <v>23210001</v>
      </c>
      <c r="B5013" s="61" t="s">
        <v>6909</v>
      </c>
      <c r="C5013" s="73"/>
      <c r="D5013" s="63" t="s">
        <v>7925</v>
      </c>
      <c r="E5013" s="62">
        <v>4</v>
      </c>
    </row>
    <row r="5014" spans="1:5" ht="14.4" x14ac:dyDescent="0.3">
      <c r="A5014" s="66">
        <v>23210002</v>
      </c>
      <c r="B5014" s="61" t="s">
        <v>6910</v>
      </c>
      <c r="C5014" s="73"/>
      <c r="D5014" s="63" t="s">
        <v>7925</v>
      </c>
      <c r="E5014" s="62">
        <v>4</v>
      </c>
    </row>
    <row r="5015" spans="1:5" ht="14.4" x14ac:dyDescent="0.3">
      <c r="A5015" s="66">
        <v>23210003</v>
      </c>
      <c r="B5015" s="61" t="s">
        <v>6911</v>
      </c>
      <c r="C5015" s="73"/>
      <c r="D5015" s="63" t="s">
        <v>7925</v>
      </c>
      <c r="E5015" s="62">
        <v>4</v>
      </c>
    </row>
    <row r="5016" spans="1:5" ht="14.4" x14ac:dyDescent="0.3">
      <c r="A5016" s="66">
        <v>23210004</v>
      </c>
      <c r="B5016" s="61" t="s">
        <v>6912</v>
      </c>
      <c r="C5016" s="73"/>
      <c r="D5016" s="63" t="s">
        <v>7925</v>
      </c>
      <c r="E5016" s="62">
        <v>4</v>
      </c>
    </row>
    <row r="5017" spans="1:5" ht="14.4" x14ac:dyDescent="0.3">
      <c r="A5017" s="66">
        <v>23211001</v>
      </c>
      <c r="B5017" s="61" t="s">
        <v>6913</v>
      </c>
      <c r="C5017" s="73"/>
      <c r="D5017" s="63" t="s">
        <v>7925</v>
      </c>
      <c r="E5017" s="62">
        <v>4</v>
      </c>
    </row>
    <row r="5018" spans="1:5" ht="14.4" x14ac:dyDescent="0.3">
      <c r="A5018" s="66">
        <v>23211002</v>
      </c>
      <c r="B5018" s="61" t="s">
        <v>6914</v>
      </c>
      <c r="C5018" s="73"/>
      <c r="D5018" s="63" t="s">
        <v>7925</v>
      </c>
      <c r="E5018" s="62">
        <v>4</v>
      </c>
    </row>
    <row r="5019" spans="1:5" ht="14.4" x14ac:dyDescent="0.3">
      <c r="A5019" s="66">
        <v>23212001</v>
      </c>
      <c r="B5019" s="61" t="s">
        <v>6915</v>
      </c>
      <c r="C5019" s="73"/>
      <c r="D5019" s="63" t="s">
        <v>7925</v>
      </c>
      <c r="E5019" s="62">
        <v>4</v>
      </c>
    </row>
    <row r="5020" spans="1:5" ht="14.4" x14ac:dyDescent="0.3">
      <c r="A5020" s="66">
        <v>23212002</v>
      </c>
      <c r="B5020" s="61" t="s">
        <v>6916</v>
      </c>
      <c r="C5020" s="73"/>
      <c r="D5020" s="63" t="s">
        <v>7925</v>
      </c>
      <c r="E5020" s="62">
        <v>4</v>
      </c>
    </row>
    <row r="5021" spans="1:5" ht="14.4" x14ac:dyDescent="0.3">
      <c r="A5021" s="66">
        <v>23212003</v>
      </c>
      <c r="B5021" s="61" t="s">
        <v>6917</v>
      </c>
      <c r="C5021" s="73"/>
      <c r="D5021" s="63" t="s">
        <v>7925</v>
      </c>
      <c r="E5021" s="62">
        <v>4</v>
      </c>
    </row>
    <row r="5022" spans="1:5" ht="14.4" x14ac:dyDescent="0.3">
      <c r="A5022" s="66">
        <v>23212004</v>
      </c>
      <c r="B5022" s="61" t="s">
        <v>6918</v>
      </c>
      <c r="C5022" s="73"/>
      <c r="D5022" s="63" t="s">
        <v>7925</v>
      </c>
      <c r="E5022" s="62">
        <v>4</v>
      </c>
    </row>
    <row r="5023" spans="1:5" ht="14.4" x14ac:dyDescent="0.3">
      <c r="A5023" s="66">
        <v>23212005</v>
      </c>
      <c r="B5023" s="61" t="s">
        <v>6919</v>
      </c>
      <c r="C5023" s="73"/>
      <c r="D5023" s="63" t="s">
        <v>7925</v>
      </c>
      <c r="E5023" s="62">
        <v>4</v>
      </c>
    </row>
    <row r="5024" spans="1:5" ht="14.4" x14ac:dyDescent="0.3">
      <c r="A5024" s="66">
        <v>23212006</v>
      </c>
      <c r="B5024" s="61" t="s">
        <v>6920</v>
      </c>
      <c r="C5024" s="73"/>
      <c r="D5024" s="63" t="s">
        <v>7925</v>
      </c>
      <c r="E5024" s="62">
        <v>4</v>
      </c>
    </row>
    <row r="5025" spans="1:5" ht="14.4" x14ac:dyDescent="0.3">
      <c r="A5025" s="66">
        <v>23212007</v>
      </c>
      <c r="B5025" s="61" t="s">
        <v>6921</v>
      </c>
      <c r="C5025" s="73"/>
      <c r="D5025" s="63" t="s">
        <v>7925</v>
      </c>
      <c r="E5025" s="62">
        <v>4</v>
      </c>
    </row>
    <row r="5026" spans="1:5" ht="14.4" x14ac:dyDescent="0.3">
      <c r="A5026" s="66">
        <v>23212008</v>
      </c>
      <c r="B5026" s="61" t="s">
        <v>6922</v>
      </c>
      <c r="C5026" s="73"/>
      <c r="D5026" s="63" t="s">
        <v>7925</v>
      </c>
      <c r="E5026" s="62">
        <v>4</v>
      </c>
    </row>
    <row r="5027" spans="1:5" ht="14.4" x14ac:dyDescent="0.3">
      <c r="A5027" s="66">
        <v>23213001</v>
      </c>
      <c r="B5027" s="61" t="s">
        <v>6923</v>
      </c>
      <c r="C5027" s="73"/>
      <c r="D5027" s="63" t="s">
        <v>7925</v>
      </c>
      <c r="E5027" s="62">
        <v>4</v>
      </c>
    </row>
    <row r="5028" spans="1:5" ht="14.4" x14ac:dyDescent="0.3">
      <c r="A5028" s="66">
        <v>23213002</v>
      </c>
      <c r="B5028" s="61" t="s">
        <v>6924</v>
      </c>
      <c r="C5028" s="73"/>
      <c r="D5028" s="63" t="s">
        <v>7925</v>
      </c>
      <c r="E5028" s="62">
        <v>4</v>
      </c>
    </row>
    <row r="5029" spans="1:5" ht="14.4" x14ac:dyDescent="0.3">
      <c r="A5029" s="66">
        <v>23213003</v>
      </c>
      <c r="B5029" s="61" t="s">
        <v>6925</v>
      </c>
      <c r="C5029" s="73"/>
      <c r="D5029" s="63" t="s">
        <v>7925</v>
      </c>
      <c r="E5029" s="62">
        <v>4</v>
      </c>
    </row>
    <row r="5030" spans="1:5" ht="14.4" x14ac:dyDescent="0.3">
      <c r="A5030" s="66">
        <v>23213004</v>
      </c>
      <c r="B5030" s="61" t="s">
        <v>6926</v>
      </c>
      <c r="C5030" s="73"/>
      <c r="D5030" s="63" t="s">
        <v>7925</v>
      </c>
      <c r="E5030" s="62">
        <v>4</v>
      </c>
    </row>
    <row r="5031" spans="1:5" ht="14.4" x14ac:dyDescent="0.3">
      <c r="A5031" s="66">
        <v>23213005</v>
      </c>
      <c r="B5031" s="61" t="s">
        <v>6927</v>
      </c>
      <c r="C5031" s="73"/>
      <c r="D5031" s="63" t="s">
        <v>7925</v>
      </c>
      <c r="E5031" s="62">
        <v>4</v>
      </c>
    </row>
    <row r="5032" spans="1:5" ht="14.4" x14ac:dyDescent="0.3">
      <c r="A5032" s="66">
        <v>23213006</v>
      </c>
      <c r="B5032" s="61" t="s">
        <v>6928</v>
      </c>
      <c r="C5032" s="73"/>
      <c r="D5032" s="63" t="s">
        <v>7925</v>
      </c>
      <c r="E5032" s="62">
        <v>4</v>
      </c>
    </row>
    <row r="5033" spans="1:5" ht="14.4" x14ac:dyDescent="0.3">
      <c r="A5033" s="66">
        <v>23213007</v>
      </c>
      <c r="B5033" s="61" t="s">
        <v>6929</v>
      </c>
      <c r="C5033" s="73"/>
      <c r="D5033" s="63" t="s">
        <v>7925</v>
      </c>
      <c r="E5033" s="62">
        <v>4</v>
      </c>
    </row>
    <row r="5034" spans="1:5" ht="14.4" x14ac:dyDescent="0.3">
      <c r="A5034" s="66">
        <v>23213008</v>
      </c>
      <c r="B5034" s="61" t="s">
        <v>6930</v>
      </c>
      <c r="C5034" s="73"/>
      <c r="D5034" s="63" t="s">
        <v>7925</v>
      </c>
      <c r="E5034" s="62">
        <v>4</v>
      </c>
    </row>
    <row r="5035" spans="1:5" ht="14.4" x14ac:dyDescent="0.3">
      <c r="A5035" s="66">
        <v>23214001</v>
      </c>
      <c r="B5035" s="61" t="s">
        <v>6923</v>
      </c>
      <c r="C5035" s="73"/>
      <c r="D5035" s="63" t="s">
        <v>7925</v>
      </c>
      <c r="E5035" s="62">
        <v>4</v>
      </c>
    </row>
    <row r="5036" spans="1:5" ht="14.4" x14ac:dyDescent="0.3">
      <c r="A5036" s="66">
        <v>23214002</v>
      </c>
      <c r="B5036" s="61" t="s">
        <v>6924</v>
      </c>
      <c r="C5036" s="73"/>
      <c r="D5036" s="63" t="s">
        <v>7925</v>
      </c>
      <c r="E5036" s="62">
        <v>4</v>
      </c>
    </row>
    <row r="5037" spans="1:5" ht="14.4" x14ac:dyDescent="0.3">
      <c r="A5037" s="66">
        <v>23214003</v>
      </c>
      <c r="B5037" s="61" t="s">
        <v>6925</v>
      </c>
      <c r="C5037" s="73"/>
      <c r="D5037" s="63" t="s">
        <v>7925</v>
      </c>
      <c r="E5037" s="62">
        <v>4</v>
      </c>
    </row>
    <row r="5038" spans="1:5" ht="14.4" x14ac:dyDescent="0.3">
      <c r="A5038" s="66">
        <v>23214004</v>
      </c>
      <c r="B5038" s="61" t="s">
        <v>6926</v>
      </c>
      <c r="C5038" s="73"/>
      <c r="D5038" s="63" t="s">
        <v>7925</v>
      </c>
      <c r="E5038" s="62">
        <v>4</v>
      </c>
    </row>
    <row r="5039" spans="1:5" ht="14.4" x14ac:dyDescent="0.3">
      <c r="A5039" s="66">
        <v>23214005</v>
      </c>
      <c r="B5039" s="61" t="s">
        <v>6927</v>
      </c>
      <c r="C5039" s="73"/>
      <c r="D5039" s="63" t="s">
        <v>7925</v>
      </c>
      <c r="E5039" s="62">
        <v>4</v>
      </c>
    </row>
    <row r="5040" spans="1:5" ht="14.4" x14ac:dyDescent="0.3">
      <c r="A5040" s="66">
        <v>23214006</v>
      </c>
      <c r="B5040" s="61" t="s">
        <v>6928</v>
      </c>
      <c r="C5040" s="73"/>
      <c r="D5040" s="63" t="s">
        <v>7925</v>
      </c>
      <c r="E5040" s="62">
        <v>4</v>
      </c>
    </row>
    <row r="5041" spans="1:5" ht="14.4" x14ac:dyDescent="0.3">
      <c r="A5041" s="66">
        <v>23214007</v>
      </c>
      <c r="B5041" s="61" t="s">
        <v>6929</v>
      </c>
      <c r="C5041" s="73"/>
      <c r="D5041" s="63" t="s">
        <v>7925</v>
      </c>
      <c r="E5041" s="62">
        <v>4</v>
      </c>
    </row>
    <row r="5042" spans="1:5" ht="14.4" x14ac:dyDescent="0.3">
      <c r="A5042" s="66">
        <v>23214008</v>
      </c>
      <c r="B5042" s="61" t="s">
        <v>6930</v>
      </c>
      <c r="C5042" s="73"/>
      <c r="D5042" s="63" t="s">
        <v>7925</v>
      </c>
      <c r="E5042" s="62">
        <v>4</v>
      </c>
    </row>
    <row r="5043" spans="1:5" ht="14.4" x14ac:dyDescent="0.3">
      <c r="A5043" s="66">
        <v>23214009</v>
      </c>
      <c r="B5043" s="61" t="s">
        <v>6931</v>
      </c>
      <c r="C5043" s="73"/>
      <c r="D5043" s="63" t="s">
        <v>7925</v>
      </c>
      <c r="E5043" s="62">
        <v>4</v>
      </c>
    </row>
    <row r="5044" spans="1:5" ht="14.4" x14ac:dyDescent="0.3">
      <c r="A5044" s="66">
        <v>23214010</v>
      </c>
      <c r="B5044" s="61" t="s">
        <v>6932</v>
      </c>
      <c r="C5044" s="73"/>
      <c r="D5044" s="63" t="s">
        <v>7925</v>
      </c>
      <c r="E5044" s="62">
        <v>4</v>
      </c>
    </row>
    <row r="5045" spans="1:5" ht="14.4" x14ac:dyDescent="0.3">
      <c r="A5045" s="74">
        <v>23214011</v>
      </c>
      <c r="B5045" s="61" t="s">
        <v>6933</v>
      </c>
      <c r="C5045" s="73"/>
      <c r="D5045" s="75" t="s">
        <v>7925</v>
      </c>
      <c r="E5045" s="62">
        <v>4</v>
      </c>
    </row>
    <row r="5046" spans="1:5" ht="14.4" x14ac:dyDescent="0.3">
      <c r="A5046" s="66">
        <v>23214012</v>
      </c>
      <c r="B5046" s="61" t="s">
        <v>6934</v>
      </c>
      <c r="C5046" s="73"/>
      <c r="D5046" s="63" t="s">
        <v>7925</v>
      </c>
      <c r="E5046" s="62">
        <v>4</v>
      </c>
    </row>
    <row r="5047" spans="1:5" ht="14.4" x14ac:dyDescent="0.3">
      <c r="A5047" s="66">
        <v>23214013</v>
      </c>
      <c r="B5047" s="61" t="s">
        <v>6935</v>
      </c>
      <c r="C5047" s="73"/>
      <c r="D5047" s="63" t="s">
        <v>7925</v>
      </c>
      <c r="E5047" s="62">
        <v>4</v>
      </c>
    </row>
    <row r="5048" spans="1:5" ht="14.4" x14ac:dyDescent="0.3">
      <c r="A5048" s="66">
        <v>23214014</v>
      </c>
      <c r="B5048" s="61" t="s">
        <v>6936</v>
      </c>
      <c r="C5048" s="73"/>
      <c r="D5048" s="63" t="s">
        <v>7925</v>
      </c>
      <c r="E5048" s="62">
        <v>4</v>
      </c>
    </row>
    <row r="5049" spans="1:5" ht="14.4" x14ac:dyDescent="0.3">
      <c r="A5049" s="66">
        <v>23215001</v>
      </c>
      <c r="B5049" s="61" t="s">
        <v>6937</v>
      </c>
      <c r="C5049" s="73"/>
      <c r="D5049" s="63" t="s">
        <v>7925</v>
      </c>
      <c r="E5049" s="62">
        <v>4</v>
      </c>
    </row>
    <row r="5050" spans="1:5" ht="14.4" x14ac:dyDescent="0.3">
      <c r="A5050" s="66">
        <v>23215002</v>
      </c>
      <c r="B5050" s="61" t="s">
        <v>6938</v>
      </c>
      <c r="C5050" s="73"/>
      <c r="D5050" s="63" t="s">
        <v>7925</v>
      </c>
      <c r="E5050" s="62">
        <v>4</v>
      </c>
    </row>
    <row r="5051" spans="1:5" ht="14.4" x14ac:dyDescent="0.3">
      <c r="A5051" s="66">
        <v>23215003</v>
      </c>
      <c r="B5051" s="61" t="s">
        <v>6939</v>
      </c>
      <c r="C5051" s="73"/>
      <c r="D5051" s="63" t="s">
        <v>7925</v>
      </c>
      <c r="E5051" s="62">
        <v>4</v>
      </c>
    </row>
    <row r="5052" spans="1:5" ht="14.4" x14ac:dyDescent="0.3">
      <c r="A5052" s="66">
        <v>23215004</v>
      </c>
      <c r="B5052" s="61" t="s">
        <v>6940</v>
      </c>
      <c r="C5052" s="73"/>
      <c r="D5052" s="63" t="s">
        <v>7925</v>
      </c>
      <c r="E5052" s="62">
        <v>4</v>
      </c>
    </row>
    <row r="5053" spans="1:5" ht="14.4" x14ac:dyDescent="0.3">
      <c r="A5053" s="66">
        <v>23215005</v>
      </c>
      <c r="B5053" s="61" t="s">
        <v>6941</v>
      </c>
      <c r="C5053" s="73"/>
      <c r="D5053" s="63" t="s">
        <v>7925</v>
      </c>
      <c r="E5053" s="62">
        <v>4</v>
      </c>
    </row>
    <row r="5054" spans="1:5" ht="14.4" x14ac:dyDescent="0.3">
      <c r="A5054" s="66">
        <v>23215006</v>
      </c>
      <c r="B5054" s="61" t="s">
        <v>6942</v>
      </c>
      <c r="C5054" s="73"/>
      <c r="D5054" s="63" t="s">
        <v>7925</v>
      </c>
      <c r="E5054" s="62">
        <v>4</v>
      </c>
    </row>
    <row r="5055" spans="1:5" ht="14.4" x14ac:dyDescent="0.3">
      <c r="A5055" s="66">
        <v>23215007</v>
      </c>
      <c r="B5055" s="61" t="s">
        <v>6943</v>
      </c>
      <c r="C5055" s="73"/>
      <c r="D5055" s="63" t="s">
        <v>7925</v>
      </c>
      <c r="E5055" s="62">
        <v>4</v>
      </c>
    </row>
    <row r="5056" spans="1:5" ht="14.4" x14ac:dyDescent="0.3">
      <c r="A5056" s="66">
        <v>23215008</v>
      </c>
      <c r="B5056" s="61" t="s">
        <v>6944</v>
      </c>
      <c r="C5056" s="73"/>
      <c r="D5056" s="63" t="s">
        <v>7925</v>
      </c>
      <c r="E5056" s="62">
        <v>4</v>
      </c>
    </row>
    <row r="5057" spans="1:5" ht="14.4" x14ac:dyDescent="0.3">
      <c r="A5057" s="66">
        <v>23215009</v>
      </c>
      <c r="B5057" s="61" t="s">
        <v>6945</v>
      </c>
      <c r="C5057" s="73"/>
      <c r="D5057" s="63" t="s">
        <v>7925</v>
      </c>
      <c r="E5057" s="62">
        <v>4</v>
      </c>
    </row>
    <row r="5058" spans="1:5" ht="14.4" x14ac:dyDescent="0.3">
      <c r="A5058" s="66">
        <v>23215010</v>
      </c>
      <c r="B5058" s="61" t="s">
        <v>6946</v>
      </c>
      <c r="C5058" s="73"/>
      <c r="D5058" s="63" t="s">
        <v>7925</v>
      </c>
      <c r="E5058" s="62">
        <v>4</v>
      </c>
    </row>
    <row r="5059" spans="1:5" ht="14.4" x14ac:dyDescent="0.3">
      <c r="A5059" s="66">
        <v>23215011</v>
      </c>
      <c r="B5059" s="61" t="s">
        <v>6947</v>
      </c>
      <c r="C5059" s="73"/>
      <c r="D5059" s="63" t="s">
        <v>7925</v>
      </c>
      <c r="E5059" s="62">
        <v>4</v>
      </c>
    </row>
    <row r="5060" spans="1:5" ht="14.4" x14ac:dyDescent="0.3">
      <c r="A5060" s="66">
        <v>23215012</v>
      </c>
      <c r="B5060" s="61" t="s">
        <v>6948</v>
      </c>
      <c r="C5060" s="73"/>
      <c r="D5060" s="63" t="s">
        <v>7925</v>
      </c>
      <c r="E5060" s="62">
        <v>4</v>
      </c>
    </row>
    <row r="5061" spans="1:5" ht="14.4" x14ac:dyDescent="0.3">
      <c r="A5061" s="66">
        <v>23216001</v>
      </c>
      <c r="B5061" s="61" t="s">
        <v>6949</v>
      </c>
      <c r="C5061" s="73"/>
      <c r="D5061" s="63" t="s">
        <v>7925</v>
      </c>
      <c r="E5061" s="62">
        <v>4</v>
      </c>
    </row>
    <row r="5062" spans="1:5" ht="14.4" x14ac:dyDescent="0.3">
      <c r="A5062" s="66">
        <v>23216002</v>
      </c>
      <c r="B5062" s="61" t="s">
        <v>6950</v>
      </c>
      <c r="C5062" s="73"/>
      <c r="D5062" s="63" t="s">
        <v>7925</v>
      </c>
      <c r="E5062" s="62">
        <v>4</v>
      </c>
    </row>
    <row r="5063" spans="1:5" ht="14.4" x14ac:dyDescent="0.3">
      <c r="A5063" s="66">
        <v>23216003</v>
      </c>
      <c r="B5063" s="61" t="s">
        <v>6951</v>
      </c>
      <c r="C5063" s="73"/>
      <c r="D5063" s="63" t="s">
        <v>7925</v>
      </c>
      <c r="E5063" s="62">
        <v>4</v>
      </c>
    </row>
    <row r="5064" spans="1:5" ht="14.4" x14ac:dyDescent="0.3">
      <c r="A5064" s="66">
        <v>23216004</v>
      </c>
      <c r="B5064" s="61" t="s">
        <v>6952</v>
      </c>
      <c r="C5064" s="73"/>
      <c r="D5064" s="63" t="s">
        <v>7925</v>
      </c>
      <c r="E5064" s="62">
        <v>4</v>
      </c>
    </row>
    <row r="5065" spans="1:5" ht="14.4" x14ac:dyDescent="0.3">
      <c r="A5065" s="66">
        <v>23216005</v>
      </c>
      <c r="B5065" s="61" t="s">
        <v>6953</v>
      </c>
      <c r="C5065" s="73"/>
      <c r="D5065" s="63" t="s">
        <v>7925</v>
      </c>
      <c r="E5065" s="62">
        <v>4</v>
      </c>
    </row>
    <row r="5066" spans="1:5" ht="14.4" x14ac:dyDescent="0.3">
      <c r="A5066" s="66">
        <v>23216006</v>
      </c>
      <c r="B5066" s="61" t="s">
        <v>6954</v>
      </c>
      <c r="C5066" s="73"/>
      <c r="D5066" s="63" t="s">
        <v>7925</v>
      </c>
      <c r="E5066" s="62">
        <v>4</v>
      </c>
    </row>
    <row r="5067" spans="1:5" ht="14.4" x14ac:dyDescent="0.3">
      <c r="A5067" s="66">
        <v>23216007</v>
      </c>
      <c r="B5067" s="61" t="s">
        <v>6955</v>
      </c>
      <c r="C5067" s="73"/>
      <c r="D5067" s="63" t="s">
        <v>7925</v>
      </c>
      <c r="E5067" s="62">
        <v>4</v>
      </c>
    </row>
    <row r="5068" spans="1:5" ht="14.4" x14ac:dyDescent="0.3">
      <c r="A5068" s="66">
        <v>23216008</v>
      </c>
      <c r="B5068" s="61" t="s">
        <v>238</v>
      </c>
      <c r="C5068" s="73"/>
      <c r="D5068" s="63" t="s">
        <v>7925</v>
      </c>
      <c r="E5068" s="62">
        <v>4</v>
      </c>
    </row>
    <row r="5069" spans="1:5" ht="14.4" x14ac:dyDescent="0.3">
      <c r="A5069" s="66">
        <v>23217001</v>
      </c>
      <c r="B5069" s="61" t="s">
        <v>6956</v>
      </c>
      <c r="C5069" s="73"/>
      <c r="D5069" s="63" t="s">
        <v>7925</v>
      </c>
      <c r="E5069" s="62">
        <v>4</v>
      </c>
    </row>
    <row r="5070" spans="1:5" ht="14.4" x14ac:dyDescent="0.3">
      <c r="A5070" s="66">
        <v>23217002</v>
      </c>
      <c r="B5070" s="61" t="s">
        <v>6957</v>
      </c>
      <c r="C5070" s="73"/>
      <c r="D5070" s="63" t="s">
        <v>7925</v>
      </c>
      <c r="E5070" s="62">
        <v>4</v>
      </c>
    </row>
    <row r="5071" spans="1:5" ht="14.4" x14ac:dyDescent="0.3">
      <c r="A5071" s="66">
        <v>23217003</v>
      </c>
      <c r="B5071" s="61" t="s">
        <v>6958</v>
      </c>
      <c r="C5071" s="73"/>
      <c r="D5071" s="63" t="s">
        <v>7925</v>
      </c>
      <c r="E5071" s="62">
        <v>4</v>
      </c>
    </row>
    <row r="5072" spans="1:5" ht="14.4" x14ac:dyDescent="0.3">
      <c r="A5072" s="66">
        <v>23217004</v>
      </c>
      <c r="B5072" s="61" t="s">
        <v>6959</v>
      </c>
      <c r="C5072" s="73"/>
      <c r="D5072" s="63" t="s">
        <v>7925</v>
      </c>
      <c r="E5072" s="62">
        <v>4</v>
      </c>
    </row>
    <row r="5073" spans="1:5" ht="14.4" x14ac:dyDescent="0.3">
      <c r="A5073" s="66">
        <v>23217005</v>
      </c>
      <c r="B5073" s="61" t="s">
        <v>6960</v>
      </c>
      <c r="C5073" s="73"/>
      <c r="D5073" s="63" t="s">
        <v>7925</v>
      </c>
      <c r="E5073" s="62">
        <v>4</v>
      </c>
    </row>
    <row r="5074" spans="1:5" ht="14.4" x14ac:dyDescent="0.3">
      <c r="A5074" s="66">
        <v>23217006</v>
      </c>
      <c r="B5074" s="61" t="s">
        <v>6961</v>
      </c>
      <c r="C5074" s="73"/>
      <c r="D5074" s="63" t="s">
        <v>7925</v>
      </c>
      <c r="E5074" s="62">
        <v>4</v>
      </c>
    </row>
    <row r="5075" spans="1:5" ht="14.4" x14ac:dyDescent="0.3">
      <c r="A5075" s="66">
        <v>23218001</v>
      </c>
      <c r="B5075" s="61" t="s">
        <v>6962</v>
      </c>
      <c r="C5075" s="73"/>
      <c r="D5075" s="63" t="s">
        <v>7925</v>
      </c>
      <c r="E5075" s="62">
        <v>4</v>
      </c>
    </row>
    <row r="5076" spans="1:5" ht="14.4" x14ac:dyDescent="0.3">
      <c r="A5076" s="66">
        <v>23218002</v>
      </c>
      <c r="B5076" s="61" t="s">
        <v>6963</v>
      </c>
      <c r="C5076" s="73"/>
      <c r="D5076" s="63" t="s">
        <v>7925</v>
      </c>
      <c r="E5076" s="62">
        <v>4</v>
      </c>
    </row>
    <row r="5077" spans="1:5" ht="14.4" x14ac:dyDescent="0.3">
      <c r="A5077" s="66">
        <v>23218003</v>
      </c>
      <c r="B5077" s="61" t="s">
        <v>6964</v>
      </c>
      <c r="C5077" s="73"/>
      <c r="D5077" s="63" t="s">
        <v>7925</v>
      </c>
      <c r="E5077" s="62">
        <v>4</v>
      </c>
    </row>
    <row r="5078" spans="1:5" ht="14.4" x14ac:dyDescent="0.3">
      <c r="A5078" s="66">
        <v>23218004</v>
      </c>
      <c r="B5078" s="61" t="s">
        <v>6965</v>
      </c>
      <c r="C5078" s="73"/>
      <c r="D5078" s="63" t="s">
        <v>7925</v>
      </c>
      <c r="E5078" s="62">
        <v>4</v>
      </c>
    </row>
    <row r="5079" spans="1:5" ht="14.4" x14ac:dyDescent="0.3">
      <c r="A5079" s="66">
        <v>23218005</v>
      </c>
      <c r="B5079" s="61" t="s">
        <v>6966</v>
      </c>
      <c r="C5079" s="73"/>
      <c r="D5079" s="63" t="s">
        <v>7925</v>
      </c>
      <c r="E5079" s="62">
        <v>4</v>
      </c>
    </row>
    <row r="5080" spans="1:5" ht="14.4" x14ac:dyDescent="0.3">
      <c r="A5080" s="66">
        <v>23218006</v>
      </c>
      <c r="B5080" s="61" t="s">
        <v>6967</v>
      </c>
      <c r="C5080" s="73"/>
      <c r="D5080" s="63" t="s">
        <v>7925</v>
      </c>
      <c r="E5080" s="62">
        <v>4</v>
      </c>
    </row>
    <row r="5081" spans="1:5" ht="14.4" x14ac:dyDescent="0.3">
      <c r="A5081" s="66">
        <v>23219001</v>
      </c>
      <c r="B5081" s="61" t="s">
        <v>6968</v>
      </c>
      <c r="C5081" s="73"/>
      <c r="D5081" s="63" t="s">
        <v>7925</v>
      </c>
      <c r="E5081" s="62">
        <v>4</v>
      </c>
    </row>
    <row r="5082" spans="1:5" ht="14.4" x14ac:dyDescent="0.3">
      <c r="A5082" s="66">
        <v>23219002</v>
      </c>
      <c r="B5082" s="61" t="s">
        <v>6969</v>
      </c>
      <c r="C5082" s="73"/>
      <c r="D5082" s="63" t="s">
        <v>7925</v>
      </c>
      <c r="E5082" s="62">
        <v>4</v>
      </c>
    </row>
    <row r="5083" spans="1:5" ht="14.4" x14ac:dyDescent="0.3">
      <c r="A5083" s="66">
        <v>23219003</v>
      </c>
      <c r="B5083" s="61" t="s">
        <v>6970</v>
      </c>
      <c r="C5083" s="73"/>
      <c r="D5083" s="63" t="s">
        <v>7925</v>
      </c>
      <c r="E5083" s="62">
        <v>4</v>
      </c>
    </row>
    <row r="5084" spans="1:5" ht="14.4" x14ac:dyDescent="0.3">
      <c r="A5084" s="66">
        <v>23219004</v>
      </c>
      <c r="B5084" s="61" t="s">
        <v>6971</v>
      </c>
      <c r="C5084" s="73"/>
      <c r="D5084" s="63" t="s">
        <v>7925</v>
      </c>
      <c r="E5084" s="62">
        <v>4</v>
      </c>
    </row>
    <row r="5085" spans="1:5" ht="14.4" x14ac:dyDescent="0.3">
      <c r="A5085" s="66">
        <v>23219005</v>
      </c>
      <c r="B5085" s="61" t="s">
        <v>6972</v>
      </c>
      <c r="C5085" s="73"/>
      <c r="D5085" s="63" t="s">
        <v>7925</v>
      </c>
      <c r="E5085" s="62">
        <v>4</v>
      </c>
    </row>
    <row r="5086" spans="1:5" ht="14.4" x14ac:dyDescent="0.3">
      <c r="A5086" s="66">
        <v>23219006</v>
      </c>
      <c r="B5086" s="61" t="s">
        <v>6973</v>
      </c>
      <c r="C5086" s="73"/>
      <c r="D5086" s="63" t="s">
        <v>7925</v>
      </c>
      <c r="E5086" s="62">
        <v>4</v>
      </c>
    </row>
    <row r="5087" spans="1:5" ht="14.4" x14ac:dyDescent="0.3">
      <c r="A5087" s="66">
        <v>23219007</v>
      </c>
      <c r="B5087" s="61" t="s">
        <v>6974</v>
      </c>
      <c r="C5087" s="73"/>
      <c r="D5087" s="63" t="s">
        <v>7925</v>
      </c>
      <c r="E5087" s="62">
        <v>4</v>
      </c>
    </row>
    <row r="5088" spans="1:5" ht="14.4" x14ac:dyDescent="0.3">
      <c r="A5088" s="66">
        <v>23219008</v>
      </c>
      <c r="B5088" s="61" t="s">
        <v>6975</v>
      </c>
      <c r="C5088" s="73"/>
      <c r="D5088" s="63" t="s">
        <v>7925</v>
      </c>
      <c r="E5088" s="62">
        <v>4</v>
      </c>
    </row>
    <row r="5089" spans="1:5" ht="14.4" x14ac:dyDescent="0.3">
      <c r="A5089" s="66">
        <v>23219009</v>
      </c>
      <c r="B5089" s="61" t="s">
        <v>6976</v>
      </c>
      <c r="C5089" s="73"/>
      <c r="D5089" s="63" t="s">
        <v>7925</v>
      </c>
      <c r="E5089" s="62">
        <v>4</v>
      </c>
    </row>
    <row r="5090" spans="1:5" ht="14.4" x14ac:dyDescent="0.3">
      <c r="A5090" s="66">
        <v>23219010</v>
      </c>
      <c r="B5090" s="61" t="s">
        <v>6977</v>
      </c>
      <c r="C5090" s="73"/>
      <c r="D5090" s="63" t="s">
        <v>7925</v>
      </c>
      <c r="E5090" s="62">
        <v>4</v>
      </c>
    </row>
    <row r="5091" spans="1:5" ht="14.4" x14ac:dyDescent="0.3">
      <c r="A5091" s="66">
        <v>23219011</v>
      </c>
      <c r="B5091" s="61" t="s">
        <v>6978</v>
      </c>
      <c r="C5091" s="73"/>
      <c r="D5091" s="63" t="s">
        <v>7925</v>
      </c>
      <c r="E5091" s="62">
        <v>4</v>
      </c>
    </row>
    <row r="5092" spans="1:5" ht="14.4" x14ac:dyDescent="0.3">
      <c r="A5092" s="66">
        <v>23219012</v>
      </c>
      <c r="B5092" s="61" t="s">
        <v>6979</v>
      </c>
      <c r="C5092" s="73"/>
      <c r="D5092" s="63" t="s">
        <v>7925</v>
      </c>
      <c r="E5092" s="62">
        <v>4</v>
      </c>
    </row>
    <row r="5093" spans="1:5" ht="14.4" x14ac:dyDescent="0.3">
      <c r="A5093" s="66">
        <v>23219013</v>
      </c>
      <c r="B5093" s="61" t="s">
        <v>6980</v>
      </c>
      <c r="C5093" s="68"/>
      <c r="D5093" s="63" t="s">
        <v>7925</v>
      </c>
      <c r="E5093" s="62">
        <v>4</v>
      </c>
    </row>
    <row r="5094" spans="1:5" ht="14.4" x14ac:dyDescent="0.3">
      <c r="A5094" s="66">
        <v>23219014</v>
      </c>
      <c r="B5094" s="61" t="s">
        <v>6981</v>
      </c>
      <c r="C5094" s="68"/>
      <c r="D5094" s="63" t="s">
        <v>7925</v>
      </c>
      <c r="E5094" s="62">
        <v>4</v>
      </c>
    </row>
    <row r="5095" spans="1:5" ht="14.4" x14ac:dyDescent="0.3">
      <c r="A5095" s="66">
        <v>23219015</v>
      </c>
      <c r="B5095" s="61" t="s">
        <v>6982</v>
      </c>
      <c r="C5095" s="68"/>
      <c r="D5095" s="63" t="s">
        <v>7925</v>
      </c>
      <c r="E5095" s="62">
        <v>4</v>
      </c>
    </row>
    <row r="5096" spans="1:5" ht="14.4" x14ac:dyDescent="0.3">
      <c r="A5096" s="66">
        <v>23220001</v>
      </c>
      <c r="B5096" s="61" t="s">
        <v>6983</v>
      </c>
      <c r="C5096" s="68"/>
      <c r="D5096" s="63" t="s">
        <v>7925</v>
      </c>
      <c r="E5096" s="62">
        <v>4</v>
      </c>
    </row>
    <row r="5097" spans="1:5" ht="14.4" x14ac:dyDescent="0.3">
      <c r="A5097" s="66">
        <v>23220002</v>
      </c>
      <c r="B5097" s="61" t="s">
        <v>6984</v>
      </c>
      <c r="C5097" s="68"/>
      <c r="D5097" s="63" t="s">
        <v>7925</v>
      </c>
      <c r="E5097" s="62">
        <v>4</v>
      </c>
    </row>
    <row r="5098" spans="1:5" ht="14.4" x14ac:dyDescent="0.3">
      <c r="A5098" s="66">
        <v>23220003</v>
      </c>
      <c r="B5098" s="61" t="s">
        <v>6985</v>
      </c>
      <c r="C5098" s="68"/>
      <c r="D5098" s="63" t="s">
        <v>7925</v>
      </c>
      <c r="E5098" s="62">
        <v>4</v>
      </c>
    </row>
    <row r="5099" spans="1:5" ht="14.4" x14ac:dyDescent="0.3">
      <c r="A5099" s="66">
        <v>23220004</v>
      </c>
      <c r="B5099" s="61" t="s">
        <v>6986</v>
      </c>
      <c r="C5099" s="68"/>
      <c r="D5099" s="63" t="s">
        <v>7925</v>
      </c>
      <c r="E5099" s="62">
        <v>4</v>
      </c>
    </row>
    <row r="5100" spans="1:5" ht="14.4" x14ac:dyDescent="0.3">
      <c r="A5100" s="66">
        <v>23220005</v>
      </c>
      <c r="B5100" s="61" t="s">
        <v>6987</v>
      </c>
      <c r="C5100" s="68"/>
      <c r="D5100" s="63" t="s">
        <v>7925</v>
      </c>
      <c r="E5100" s="62">
        <v>4</v>
      </c>
    </row>
    <row r="5101" spans="1:5" ht="14.4" x14ac:dyDescent="0.3">
      <c r="A5101" s="66">
        <v>23220006</v>
      </c>
      <c r="B5101" s="61" t="s">
        <v>6988</v>
      </c>
      <c r="C5101" s="68"/>
      <c r="D5101" s="63" t="s">
        <v>7925</v>
      </c>
      <c r="E5101" s="62">
        <v>4</v>
      </c>
    </row>
    <row r="5102" spans="1:5" ht="14.4" x14ac:dyDescent="0.3">
      <c r="A5102" s="66">
        <v>23220007</v>
      </c>
      <c r="B5102" s="61" t="s">
        <v>6989</v>
      </c>
      <c r="C5102" s="68"/>
      <c r="D5102" s="63" t="s">
        <v>7925</v>
      </c>
      <c r="E5102" s="62">
        <v>4</v>
      </c>
    </row>
    <row r="5103" spans="1:5" ht="14.4" x14ac:dyDescent="0.3">
      <c r="A5103" s="66">
        <v>23220008</v>
      </c>
      <c r="B5103" s="61" t="s">
        <v>6990</v>
      </c>
      <c r="C5103" s="68"/>
      <c r="D5103" s="63" t="s">
        <v>7925</v>
      </c>
      <c r="E5103" s="62">
        <v>4</v>
      </c>
    </row>
    <row r="5104" spans="1:5" ht="14.4" x14ac:dyDescent="0.3">
      <c r="A5104" s="66">
        <v>23220009</v>
      </c>
      <c r="B5104" s="61" t="s">
        <v>6991</v>
      </c>
      <c r="C5104" s="68"/>
      <c r="D5104" s="63" t="s">
        <v>7925</v>
      </c>
      <c r="E5104" s="62">
        <v>4</v>
      </c>
    </row>
    <row r="5105" spans="1:5" ht="14.4" x14ac:dyDescent="0.3">
      <c r="A5105" s="66">
        <v>23220010</v>
      </c>
      <c r="B5105" s="61" t="s">
        <v>6992</v>
      </c>
      <c r="C5105" s="68"/>
      <c r="D5105" s="63" t="s">
        <v>7925</v>
      </c>
      <c r="E5105" s="62">
        <v>4</v>
      </c>
    </row>
    <row r="5106" spans="1:5" ht="14.4" x14ac:dyDescent="0.3">
      <c r="A5106" s="66">
        <v>23221001</v>
      </c>
      <c r="B5106" s="61" t="s">
        <v>6993</v>
      </c>
      <c r="C5106" s="68"/>
      <c r="D5106" s="63" t="s">
        <v>7925</v>
      </c>
      <c r="E5106" s="62">
        <v>4</v>
      </c>
    </row>
    <row r="5107" spans="1:5" ht="14.4" x14ac:dyDescent="0.3">
      <c r="A5107" s="66">
        <v>23221002</v>
      </c>
      <c r="B5107" s="61" t="s">
        <v>6994</v>
      </c>
      <c r="C5107" s="68"/>
      <c r="D5107" s="63" t="s">
        <v>7925</v>
      </c>
      <c r="E5107" s="62">
        <v>4</v>
      </c>
    </row>
    <row r="5108" spans="1:5" ht="14.4" x14ac:dyDescent="0.3">
      <c r="A5108" s="66">
        <v>23221003</v>
      </c>
      <c r="B5108" s="61" t="s">
        <v>6995</v>
      </c>
      <c r="C5108" s="68"/>
      <c r="D5108" s="63" t="s">
        <v>7925</v>
      </c>
      <c r="E5108" s="62">
        <v>4</v>
      </c>
    </row>
    <row r="5109" spans="1:5" ht="14.4" x14ac:dyDescent="0.3">
      <c r="A5109" s="66">
        <v>23221004</v>
      </c>
      <c r="B5109" s="61" t="s">
        <v>6996</v>
      </c>
      <c r="C5109" s="68"/>
      <c r="D5109" s="63" t="s">
        <v>7925</v>
      </c>
      <c r="E5109" s="62">
        <v>4</v>
      </c>
    </row>
    <row r="5110" spans="1:5" ht="14.4" x14ac:dyDescent="0.3">
      <c r="A5110" s="66">
        <v>23221005</v>
      </c>
      <c r="B5110" s="61" t="s">
        <v>6997</v>
      </c>
      <c r="C5110" s="68"/>
      <c r="D5110" s="63" t="s">
        <v>7925</v>
      </c>
      <c r="E5110" s="62">
        <v>4</v>
      </c>
    </row>
    <row r="5111" spans="1:5" ht="14.4" x14ac:dyDescent="0.3">
      <c r="A5111" s="66">
        <v>23221006</v>
      </c>
      <c r="B5111" s="61" t="s">
        <v>6998</v>
      </c>
      <c r="C5111" s="68"/>
      <c r="D5111" s="63" t="s">
        <v>7925</v>
      </c>
      <c r="E5111" s="62">
        <v>4</v>
      </c>
    </row>
    <row r="5112" spans="1:5" ht="14.4" x14ac:dyDescent="0.3">
      <c r="A5112" s="66">
        <v>23221007</v>
      </c>
      <c r="B5112" s="61" t="s">
        <v>6999</v>
      </c>
      <c r="C5112" s="68"/>
      <c r="D5112" s="63" t="s">
        <v>7925</v>
      </c>
      <c r="E5112" s="62">
        <v>4</v>
      </c>
    </row>
    <row r="5113" spans="1:5" ht="14.4" x14ac:dyDescent="0.3">
      <c r="A5113" s="66">
        <v>23221008</v>
      </c>
      <c r="B5113" s="61" t="s">
        <v>7000</v>
      </c>
      <c r="C5113" s="68"/>
      <c r="D5113" s="63" t="s">
        <v>7925</v>
      </c>
      <c r="E5113" s="62">
        <v>4</v>
      </c>
    </row>
    <row r="5114" spans="1:5" ht="14.4" x14ac:dyDescent="0.3">
      <c r="A5114" s="66">
        <v>23222001</v>
      </c>
      <c r="B5114" s="61" t="s">
        <v>7001</v>
      </c>
      <c r="C5114" s="68"/>
      <c r="D5114" s="63" t="s">
        <v>7925</v>
      </c>
      <c r="E5114" s="62">
        <v>4</v>
      </c>
    </row>
    <row r="5115" spans="1:5" ht="14.4" x14ac:dyDescent="0.3">
      <c r="A5115" s="66">
        <v>23222002</v>
      </c>
      <c r="B5115" s="61" t="s">
        <v>7002</v>
      </c>
      <c r="C5115" s="68"/>
      <c r="D5115" s="63" t="s">
        <v>7925</v>
      </c>
      <c r="E5115" s="62">
        <v>4</v>
      </c>
    </row>
    <row r="5116" spans="1:5" ht="14.4" x14ac:dyDescent="0.3">
      <c r="A5116" s="66">
        <v>23222003</v>
      </c>
      <c r="B5116" s="61" t="s">
        <v>7003</v>
      </c>
      <c r="C5116" s="68"/>
      <c r="D5116" s="63" t="s">
        <v>7925</v>
      </c>
      <c r="E5116" s="62">
        <v>4</v>
      </c>
    </row>
    <row r="5117" spans="1:5" ht="14.4" x14ac:dyDescent="0.3">
      <c r="A5117" s="66">
        <v>23222004</v>
      </c>
      <c r="B5117" s="61" t="s">
        <v>7004</v>
      </c>
      <c r="C5117" s="68"/>
      <c r="D5117" s="63" t="s">
        <v>7925</v>
      </c>
      <c r="E5117" s="62">
        <v>4</v>
      </c>
    </row>
    <row r="5118" spans="1:5" ht="14.4" x14ac:dyDescent="0.3">
      <c r="A5118" s="66">
        <v>23222005</v>
      </c>
      <c r="B5118" s="61" t="s">
        <v>7005</v>
      </c>
      <c r="C5118" s="68"/>
      <c r="D5118" s="63" t="s">
        <v>7925</v>
      </c>
      <c r="E5118" s="62">
        <v>4</v>
      </c>
    </row>
    <row r="5119" spans="1:5" ht="14.4" x14ac:dyDescent="0.3">
      <c r="A5119" s="66">
        <v>23222006</v>
      </c>
      <c r="B5119" s="61" t="s">
        <v>7006</v>
      </c>
      <c r="C5119" s="68"/>
      <c r="D5119" s="63" t="s">
        <v>7925</v>
      </c>
      <c r="E5119" s="62">
        <v>4</v>
      </c>
    </row>
    <row r="5120" spans="1:5" ht="14.4" x14ac:dyDescent="0.3">
      <c r="A5120" s="66">
        <v>23222007</v>
      </c>
      <c r="B5120" s="61" t="s">
        <v>7007</v>
      </c>
      <c r="C5120" s="68"/>
      <c r="D5120" s="63" t="s">
        <v>7925</v>
      </c>
      <c r="E5120" s="62">
        <v>4</v>
      </c>
    </row>
    <row r="5121" spans="1:5" ht="14.4" x14ac:dyDescent="0.3">
      <c r="A5121" s="66">
        <v>23223001</v>
      </c>
      <c r="B5121" s="61" t="s">
        <v>7008</v>
      </c>
      <c r="C5121" s="68"/>
      <c r="D5121" s="63" t="s">
        <v>7925</v>
      </c>
      <c r="E5121" s="62">
        <v>4</v>
      </c>
    </row>
    <row r="5122" spans="1:5" ht="14.4" x14ac:dyDescent="0.3">
      <c r="A5122" s="66">
        <v>23223002</v>
      </c>
      <c r="B5122" s="61" t="s">
        <v>7009</v>
      </c>
      <c r="C5122" s="68"/>
      <c r="D5122" s="63" t="s">
        <v>7925</v>
      </c>
      <c r="E5122" s="62">
        <v>4</v>
      </c>
    </row>
    <row r="5123" spans="1:5" ht="14.4" x14ac:dyDescent="0.3">
      <c r="A5123" s="66">
        <v>23223003</v>
      </c>
      <c r="B5123" s="61" t="s">
        <v>7010</v>
      </c>
      <c r="C5123" s="68"/>
      <c r="D5123" s="63" t="s">
        <v>7925</v>
      </c>
      <c r="E5123" s="62">
        <v>4</v>
      </c>
    </row>
    <row r="5124" spans="1:5" ht="14.4" x14ac:dyDescent="0.3">
      <c r="A5124" s="66">
        <v>23223004</v>
      </c>
      <c r="B5124" s="61" t="s">
        <v>7011</v>
      </c>
      <c r="C5124" s="68"/>
      <c r="D5124" s="63" t="s">
        <v>7925</v>
      </c>
      <c r="E5124" s="62">
        <v>4</v>
      </c>
    </row>
    <row r="5125" spans="1:5" ht="14.4" x14ac:dyDescent="0.3">
      <c r="A5125" s="66">
        <v>23223005</v>
      </c>
      <c r="B5125" s="61" t="s">
        <v>7012</v>
      </c>
      <c r="C5125" s="68"/>
      <c r="D5125" s="63" t="s">
        <v>7925</v>
      </c>
      <c r="E5125" s="62">
        <v>4</v>
      </c>
    </row>
    <row r="5126" spans="1:5" ht="14.4" x14ac:dyDescent="0.3">
      <c r="A5126" s="66">
        <v>23223006</v>
      </c>
      <c r="B5126" s="61" t="s">
        <v>7013</v>
      </c>
      <c r="C5126" s="68"/>
      <c r="D5126" s="63" t="s">
        <v>7925</v>
      </c>
      <c r="E5126" s="62">
        <v>4</v>
      </c>
    </row>
    <row r="5127" spans="1:5" ht="14.4" x14ac:dyDescent="0.3">
      <c r="A5127" s="66">
        <v>23223007</v>
      </c>
      <c r="B5127" s="61" t="s">
        <v>7014</v>
      </c>
      <c r="C5127" s="68"/>
      <c r="D5127" s="63" t="s">
        <v>7925</v>
      </c>
      <c r="E5127" s="62">
        <v>4</v>
      </c>
    </row>
    <row r="5128" spans="1:5" ht="14.4" x14ac:dyDescent="0.3">
      <c r="A5128" s="66">
        <v>23223008</v>
      </c>
      <c r="B5128" s="61" t="s">
        <v>7015</v>
      </c>
      <c r="C5128" s="68"/>
      <c r="D5128" s="63" t="s">
        <v>7925</v>
      </c>
      <c r="E5128" s="62">
        <v>4</v>
      </c>
    </row>
    <row r="5129" spans="1:5" ht="14.4" x14ac:dyDescent="0.3">
      <c r="A5129" s="66">
        <v>23223009</v>
      </c>
      <c r="B5129" s="61" t="s">
        <v>7016</v>
      </c>
      <c r="C5129" s="68"/>
      <c r="D5129" s="63" t="s">
        <v>7925</v>
      </c>
      <c r="E5129" s="62">
        <v>4</v>
      </c>
    </row>
    <row r="5130" spans="1:5" ht="14.4" x14ac:dyDescent="0.3">
      <c r="A5130" s="66">
        <v>23223010</v>
      </c>
      <c r="B5130" s="61" t="s">
        <v>7017</v>
      </c>
      <c r="C5130" s="68"/>
      <c r="D5130" s="63" t="s">
        <v>7925</v>
      </c>
      <c r="E5130" s="62">
        <v>4</v>
      </c>
    </row>
    <row r="5131" spans="1:5" ht="14.4" x14ac:dyDescent="0.3">
      <c r="A5131" s="66">
        <v>23224001</v>
      </c>
      <c r="B5131" s="61" t="s">
        <v>7018</v>
      </c>
      <c r="C5131" s="68"/>
      <c r="D5131" s="63" t="s">
        <v>7925</v>
      </c>
      <c r="E5131" s="62">
        <v>4</v>
      </c>
    </row>
    <row r="5132" spans="1:5" ht="14.4" x14ac:dyDescent="0.3">
      <c r="A5132" s="66">
        <v>23224002</v>
      </c>
      <c r="B5132" s="61" t="s">
        <v>7019</v>
      </c>
      <c r="C5132" s="68"/>
      <c r="D5132" s="63" t="s">
        <v>7925</v>
      </c>
      <c r="E5132" s="62">
        <v>4</v>
      </c>
    </row>
    <row r="5133" spans="1:5" ht="14.4" x14ac:dyDescent="0.3">
      <c r="A5133" s="66">
        <v>23224003</v>
      </c>
      <c r="B5133" s="61" t="s">
        <v>7020</v>
      </c>
      <c r="C5133" s="68"/>
      <c r="D5133" s="63" t="s">
        <v>7925</v>
      </c>
      <c r="E5133" s="62">
        <v>4</v>
      </c>
    </row>
    <row r="5134" spans="1:5" ht="14.4" x14ac:dyDescent="0.3">
      <c r="A5134" s="66">
        <v>23224004</v>
      </c>
      <c r="B5134" s="61" t="s">
        <v>7021</v>
      </c>
      <c r="C5134" s="68"/>
      <c r="D5134" s="63" t="s">
        <v>7925</v>
      </c>
      <c r="E5134" s="62">
        <v>4</v>
      </c>
    </row>
    <row r="5135" spans="1:5" ht="14.4" x14ac:dyDescent="0.3">
      <c r="A5135" s="66">
        <v>23224005</v>
      </c>
      <c r="B5135" s="61" t="s">
        <v>7022</v>
      </c>
      <c r="C5135" s="68"/>
      <c r="D5135" s="63" t="s">
        <v>7925</v>
      </c>
      <c r="E5135" s="62">
        <v>4</v>
      </c>
    </row>
    <row r="5136" spans="1:5" ht="14.4" x14ac:dyDescent="0.3">
      <c r="A5136" s="66">
        <v>23224006</v>
      </c>
      <c r="B5136" s="61" t="s">
        <v>7023</v>
      </c>
      <c r="C5136" s="68"/>
      <c r="D5136" s="63" t="s">
        <v>7925</v>
      </c>
      <c r="E5136" s="62">
        <v>4</v>
      </c>
    </row>
    <row r="5137" spans="1:5" ht="14.4" x14ac:dyDescent="0.3">
      <c r="A5137" s="66">
        <v>23224007</v>
      </c>
      <c r="B5137" s="61" t="s">
        <v>7024</v>
      </c>
      <c r="C5137" s="68"/>
      <c r="D5137" s="63" t="s">
        <v>7925</v>
      </c>
      <c r="E5137" s="62">
        <v>4</v>
      </c>
    </row>
    <row r="5138" spans="1:5" ht="14.4" x14ac:dyDescent="0.3">
      <c r="A5138" s="66">
        <v>23224008</v>
      </c>
      <c r="B5138" s="61" t="s">
        <v>7025</v>
      </c>
      <c r="C5138" s="68"/>
      <c r="D5138" s="63" t="s">
        <v>7925</v>
      </c>
      <c r="E5138" s="62">
        <v>4</v>
      </c>
    </row>
    <row r="5139" spans="1:5" ht="14.4" x14ac:dyDescent="0.3">
      <c r="A5139" s="66">
        <v>23224009</v>
      </c>
      <c r="B5139" s="61" t="s">
        <v>7026</v>
      </c>
      <c r="C5139" s="68"/>
      <c r="D5139" s="63" t="s">
        <v>7925</v>
      </c>
      <c r="E5139" s="62">
        <v>4</v>
      </c>
    </row>
    <row r="5140" spans="1:5" ht="14.4" x14ac:dyDescent="0.3">
      <c r="A5140" s="66">
        <v>23224010</v>
      </c>
      <c r="B5140" s="61" t="s">
        <v>7027</v>
      </c>
      <c r="C5140" s="68"/>
      <c r="D5140" s="63" t="s">
        <v>7925</v>
      </c>
      <c r="E5140" s="62">
        <v>4</v>
      </c>
    </row>
    <row r="5141" spans="1:5" ht="14.4" x14ac:dyDescent="0.3">
      <c r="A5141" s="66">
        <v>23224011</v>
      </c>
      <c r="B5141" s="61" t="s">
        <v>7028</v>
      </c>
      <c r="C5141" s="68"/>
      <c r="D5141" s="63" t="s">
        <v>7925</v>
      </c>
      <c r="E5141" s="62">
        <v>4</v>
      </c>
    </row>
    <row r="5142" spans="1:5" ht="14.4" x14ac:dyDescent="0.3">
      <c r="A5142" s="66">
        <v>23224012</v>
      </c>
      <c r="B5142" s="61" t="s">
        <v>7029</v>
      </c>
      <c r="C5142" s="68"/>
      <c r="D5142" s="63" t="s">
        <v>7925</v>
      </c>
      <c r="E5142" s="62">
        <v>4</v>
      </c>
    </row>
    <row r="5143" spans="1:5" ht="14.4" x14ac:dyDescent="0.3">
      <c r="A5143" s="66">
        <v>23224013</v>
      </c>
      <c r="B5143" s="61" t="s">
        <v>7030</v>
      </c>
      <c r="C5143" s="68"/>
      <c r="D5143" s="63" t="s">
        <v>7925</v>
      </c>
      <c r="E5143" s="62">
        <v>4</v>
      </c>
    </row>
    <row r="5144" spans="1:5" ht="14.4" x14ac:dyDescent="0.3">
      <c r="A5144" s="66">
        <v>23224014</v>
      </c>
      <c r="B5144" s="61" t="s">
        <v>7031</v>
      </c>
      <c r="C5144" s="68"/>
      <c r="D5144" s="63" t="s">
        <v>7925</v>
      </c>
      <c r="E5144" s="62">
        <v>4</v>
      </c>
    </row>
    <row r="5145" spans="1:5" ht="14.4" x14ac:dyDescent="0.3">
      <c r="A5145" s="66">
        <v>23224015</v>
      </c>
      <c r="B5145" s="61" t="s">
        <v>7032</v>
      </c>
      <c r="C5145" s="68"/>
      <c r="D5145" s="63" t="s">
        <v>7925</v>
      </c>
      <c r="E5145" s="62">
        <v>4</v>
      </c>
    </row>
    <row r="5146" spans="1:5" ht="14.4" x14ac:dyDescent="0.3">
      <c r="A5146" s="66">
        <v>23224016</v>
      </c>
      <c r="B5146" s="61" t="s">
        <v>7033</v>
      </c>
      <c r="C5146" s="68"/>
      <c r="D5146" s="63" t="s">
        <v>7925</v>
      </c>
      <c r="E5146" s="62">
        <v>4</v>
      </c>
    </row>
    <row r="5147" spans="1:5" ht="14.4" x14ac:dyDescent="0.3">
      <c r="A5147" s="66">
        <v>23290900</v>
      </c>
      <c r="B5147" s="61" t="s">
        <v>7034</v>
      </c>
      <c r="C5147" s="68"/>
      <c r="D5147" s="63" t="s">
        <v>7925</v>
      </c>
      <c r="E5147" s="62">
        <v>4</v>
      </c>
    </row>
    <row r="5148" spans="1:5" ht="14.4" x14ac:dyDescent="0.3">
      <c r="A5148" s="66">
        <v>23290999</v>
      </c>
      <c r="B5148" s="61" t="s">
        <v>7035</v>
      </c>
      <c r="C5148" s="68"/>
      <c r="D5148" s="63" t="s">
        <v>7925</v>
      </c>
      <c r="E5148" s="62">
        <v>4</v>
      </c>
    </row>
    <row r="5149" spans="1:5" ht="14.4" x14ac:dyDescent="0.3">
      <c r="A5149" s="66">
        <v>23321001</v>
      </c>
      <c r="B5149" s="61" t="s">
        <v>7036</v>
      </c>
      <c r="C5149" s="68"/>
      <c r="D5149" s="63" t="s">
        <v>7925</v>
      </c>
      <c r="E5149" s="62">
        <v>4</v>
      </c>
    </row>
    <row r="5150" spans="1:5" ht="14.4" x14ac:dyDescent="0.3">
      <c r="A5150" s="66">
        <v>23321002</v>
      </c>
      <c r="B5150" s="61" t="s">
        <v>7037</v>
      </c>
      <c r="C5150" s="68"/>
      <c r="D5150" s="63" t="s">
        <v>7925</v>
      </c>
      <c r="E5150" s="62">
        <v>4</v>
      </c>
    </row>
    <row r="5151" spans="1:5" ht="14.4" x14ac:dyDescent="0.3">
      <c r="A5151" s="66">
        <v>23322001</v>
      </c>
      <c r="B5151" s="61" t="s">
        <v>7038</v>
      </c>
      <c r="C5151" s="68"/>
      <c r="D5151" s="63" t="s">
        <v>7925</v>
      </c>
      <c r="E5151" s="62">
        <v>4</v>
      </c>
    </row>
    <row r="5152" spans="1:5" ht="14.4" x14ac:dyDescent="0.3">
      <c r="A5152" s="66">
        <v>23322002</v>
      </c>
      <c r="B5152" s="61" t="s">
        <v>7039</v>
      </c>
      <c r="C5152" s="68"/>
      <c r="D5152" s="63" t="s">
        <v>7925</v>
      </c>
      <c r="E5152" s="62">
        <v>4</v>
      </c>
    </row>
    <row r="5153" spans="1:5" ht="14.4" x14ac:dyDescent="0.3">
      <c r="A5153" s="66">
        <v>23322003</v>
      </c>
      <c r="B5153" s="61" t="s">
        <v>7040</v>
      </c>
      <c r="C5153" s="68"/>
      <c r="D5153" s="63" t="s">
        <v>7925</v>
      </c>
      <c r="E5153" s="62">
        <v>4</v>
      </c>
    </row>
    <row r="5154" spans="1:5" ht="14.4" x14ac:dyDescent="0.3">
      <c r="A5154" s="66">
        <v>23322004</v>
      </c>
      <c r="B5154" s="61" t="s">
        <v>7041</v>
      </c>
      <c r="C5154" s="68"/>
      <c r="D5154" s="63" t="s">
        <v>7925</v>
      </c>
      <c r="E5154" s="62">
        <v>4</v>
      </c>
    </row>
    <row r="5155" spans="1:5" ht="14.4" x14ac:dyDescent="0.3">
      <c r="A5155" s="66">
        <v>23322005</v>
      </c>
      <c r="B5155" s="61" t="s">
        <v>7042</v>
      </c>
      <c r="C5155" s="68"/>
      <c r="D5155" s="63" t="s">
        <v>7925</v>
      </c>
      <c r="E5155" s="62">
        <v>4</v>
      </c>
    </row>
    <row r="5156" spans="1:5" ht="14.4" x14ac:dyDescent="0.3">
      <c r="A5156" s="66">
        <v>23322006</v>
      </c>
      <c r="B5156" s="61" t="s">
        <v>7043</v>
      </c>
      <c r="C5156" s="68"/>
      <c r="D5156" s="63" t="s">
        <v>7925</v>
      </c>
      <c r="E5156" s="62">
        <v>4</v>
      </c>
    </row>
    <row r="5157" spans="1:5" ht="14.4" x14ac:dyDescent="0.3">
      <c r="A5157" s="66">
        <v>23322007</v>
      </c>
      <c r="B5157" s="61" t="s">
        <v>7044</v>
      </c>
      <c r="C5157" s="68"/>
      <c r="D5157" s="63" t="s">
        <v>7925</v>
      </c>
      <c r="E5157" s="62">
        <v>4</v>
      </c>
    </row>
    <row r="5158" spans="1:5" ht="14.4" x14ac:dyDescent="0.3">
      <c r="A5158" s="66">
        <v>23322008</v>
      </c>
      <c r="B5158" s="61" t="s">
        <v>7045</v>
      </c>
      <c r="C5158" s="68"/>
      <c r="D5158" s="63" t="s">
        <v>7925</v>
      </c>
      <c r="E5158" s="62">
        <v>4</v>
      </c>
    </row>
    <row r="5159" spans="1:5" ht="14.4" x14ac:dyDescent="0.3">
      <c r="A5159" s="66">
        <v>23323001</v>
      </c>
      <c r="B5159" s="61" t="s">
        <v>7046</v>
      </c>
      <c r="C5159" s="68"/>
      <c r="D5159" s="63" t="s">
        <v>7925</v>
      </c>
      <c r="E5159" s="62">
        <v>4</v>
      </c>
    </row>
    <row r="5160" spans="1:5" ht="14.4" x14ac:dyDescent="0.3">
      <c r="A5160" s="66">
        <v>23323002</v>
      </c>
      <c r="B5160" s="61" t="s">
        <v>7047</v>
      </c>
      <c r="C5160" s="68"/>
      <c r="D5160" s="63" t="s">
        <v>7925</v>
      </c>
      <c r="E5160" s="62">
        <v>4</v>
      </c>
    </row>
    <row r="5161" spans="1:5" ht="14.4" x14ac:dyDescent="0.3">
      <c r="A5161" s="66">
        <v>23323003</v>
      </c>
      <c r="B5161" s="61" t="s">
        <v>7048</v>
      </c>
      <c r="C5161" s="68"/>
      <c r="D5161" s="63" t="s">
        <v>7925</v>
      </c>
      <c r="E5161" s="62">
        <v>4</v>
      </c>
    </row>
    <row r="5162" spans="1:5" ht="14.4" x14ac:dyDescent="0.3">
      <c r="A5162" s="66">
        <v>23323004</v>
      </c>
      <c r="B5162" s="61" t="s">
        <v>7049</v>
      </c>
      <c r="C5162" s="68"/>
      <c r="D5162" s="63" t="s">
        <v>7925</v>
      </c>
      <c r="E5162" s="62">
        <v>4</v>
      </c>
    </row>
    <row r="5163" spans="1:5" ht="14.4" x14ac:dyDescent="0.3">
      <c r="A5163" s="66">
        <v>23323005</v>
      </c>
      <c r="B5163" s="61" t="s">
        <v>7050</v>
      </c>
      <c r="C5163" s="68"/>
      <c r="D5163" s="63" t="s">
        <v>7925</v>
      </c>
      <c r="E5163" s="62">
        <v>4</v>
      </c>
    </row>
    <row r="5164" spans="1:5" ht="14.4" x14ac:dyDescent="0.3">
      <c r="A5164" s="66">
        <v>23323006</v>
      </c>
      <c r="B5164" s="61" t="s">
        <v>7051</v>
      </c>
      <c r="C5164" s="68"/>
      <c r="D5164" s="63" t="s">
        <v>7925</v>
      </c>
      <c r="E5164" s="62">
        <v>4</v>
      </c>
    </row>
    <row r="5165" spans="1:5" ht="14.4" x14ac:dyDescent="0.3">
      <c r="A5165" s="66">
        <v>23323007</v>
      </c>
      <c r="B5165" s="61" t="s">
        <v>7052</v>
      </c>
      <c r="C5165" s="68"/>
      <c r="D5165" s="63" t="s">
        <v>7925</v>
      </c>
      <c r="E5165" s="62">
        <v>4</v>
      </c>
    </row>
    <row r="5166" spans="1:5" ht="14.4" x14ac:dyDescent="0.3">
      <c r="A5166" s="66">
        <v>23323008</v>
      </c>
      <c r="B5166" s="61" t="s">
        <v>7053</v>
      </c>
      <c r="C5166" s="68"/>
      <c r="D5166" s="63" t="s">
        <v>7925</v>
      </c>
      <c r="E5166" s="62">
        <v>4</v>
      </c>
    </row>
    <row r="5167" spans="1:5" ht="14.4" x14ac:dyDescent="0.3">
      <c r="A5167" s="66">
        <v>23323009</v>
      </c>
      <c r="B5167" s="61" t="s">
        <v>7054</v>
      </c>
      <c r="C5167" s="68"/>
      <c r="D5167" s="63" t="s">
        <v>7925</v>
      </c>
      <c r="E5167" s="62">
        <v>4</v>
      </c>
    </row>
    <row r="5168" spans="1:5" ht="14.4" x14ac:dyDescent="0.3">
      <c r="A5168" s="66">
        <v>23323010</v>
      </c>
      <c r="B5168" s="61" t="s">
        <v>7055</v>
      </c>
      <c r="C5168" s="68"/>
      <c r="D5168" s="63" t="s">
        <v>7925</v>
      </c>
      <c r="E5168" s="62">
        <v>4</v>
      </c>
    </row>
    <row r="5169" spans="1:5" ht="14.4" x14ac:dyDescent="0.3">
      <c r="A5169" s="66">
        <v>23324001</v>
      </c>
      <c r="B5169" s="61" t="s">
        <v>7056</v>
      </c>
      <c r="C5169" s="68"/>
      <c r="D5169" s="63" t="s">
        <v>7925</v>
      </c>
      <c r="E5169" s="62">
        <v>4</v>
      </c>
    </row>
    <row r="5170" spans="1:5" ht="14.4" x14ac:dyDescent="0.3">
      <c r="A5170" s="66">
        <v>23324002</v>
      </c>
      <c r="B5170" s="61" t="s">
        <v>7057</v>
      </c>
      <c r="C5170" s="68"/>
      <c r="D5170" s="63" t="s">
        <v>7925</v>
      </c>
      <c r="E5170" s="62">
        <v>4</v>
      </c>
    </row>
    <row r="5171" spans="1:5" ht="14.4" x14ac:dyDescent="0.3">
      <c r="A5171" s="66">
        <v>23324003</v>
      </c>
      <c r="B5171" s="61" t="s">
        <v>7058</v>
      </c>
      <c r="C5171" s="68"/>
      <c r="D5171" s="63" t="s">
        <v>7925</v>
      </c>
      <c r="E5171" s="62">
        <v>4</v>
      </c>
    </row>
    <row r="5172" spans="1:5" ht="14.4" x14ac:dyDescent="0.3">
      <c r="A5172" s="66">
        <v>23324004</v>
      </c>
      <c r="B5172" s="61" t="s">
        <v>7059</v>
      </c>
      <c r="C5172" s="68"/>
      <c r="D5172" s="63" t="s">
        <v>7925</v>
      </c>
      <c r="E5172" s="62">
        <v>4</v>
      </c>
    </row>
    <row r="5173" spans="1:5" ht="14.4" x14ac:dyDescent="0.3">
      <c r="A5173" s="66">
        <v>23324005</v>
      </c>
      <c r="B5173" s="61" t="s">
        <v>7060</v>
      </c>
      <c r="C5173" s="68"/>
      <c r="D5173" s="63" t="s">
        <v>7925</v>
      </c>
      <c r="E5173" s="62">
        <v>4</v>
      </c>
    </row>
    <row r="5174" spans="1:5" ht="14.4" x14ac:dyDescent="0.3">
      <c r="A5174" s="66">
        <v>23324006</v>
      </c>
      <c r="B5174" s="61" t="s">
        <v>7061</v>
      </c>
      <c r="C5174" s="68"/>
      <c r="D5174" s="63" t="s">
        <v>7925</v>
      </c>
      <c r="E5174" s="62">
        <v>4</v>
      </c>
    </row>
    <row r="5175" spans="1:5" ht="14.4" x14ac:dyDescent="0.3">
      <c r="A5175" s="66">
        <v>23324007</v>
      </c>
      <c r="B5175" s="61" t="s">
        <v>7062</v>
      </c>
      <c r="C5175" s="68"/>
      <c r="D5175" s="63" t="s">
        <v>7925</v>
      </c>
      <c r="E5175" s="62">
        <v>4</v>
      </c>
    </row>
    <row r="5176" spans="1:5" ht="14.4" x14ac:dyDescent="0.3">
      <c r="A5176" s="66">
        <v>23324008</v>
      </c>
      <c r="B5176" s="61" t="s">
        <v>7063</v>
      </c>
      <c r="C5176" s="68"/>
      <c r="D5176" s="63" t="s">
        <v>7925</v>
      </c>
      <c r="E5176" s="62">
        <v>4</v>
      </c>
    </row>
    <row r="5177" spans="1:5" ht="14.4" x14ac:dyDescent="0.3">
      <c r="A5177" s="66">
        <v>23325001</v>
      </c>
      <c r="B5177" s="61" t="s">
        <v>7064</v>
      </c>
      <c r="C5177" s="68"/>
      <c r="D5177" s="63" t="s">
        <v>7925</v>
      </c>
      <c r="E5177" s="62">
        <v>4</v>
      </c>
    </row>
    <row r="5178" spans="1:5" ht="14.4" x14ac:dyDescent="0.3">
      <c r="A5178" s="66">
        <v>23325002</v>
      </c>
      <c r="B5178" s="61" t="s">
        <v>7065</v>
      </c>
      <c r="C5178" s="68"/>
      <c r="D5178" s="63" t="s">
        <v>7925</v>
      </c>
      <c r="E5178" s="62">
        <v>4</v>
      </c>
    </row>
    <row r="5179" spans="1:5" ht="14.4" x14ac:dyDescent="0.3">
      <c r="A5179" s="66">
        <v>23325003</v>
      </c>
      <c r="B5179" s="61" t="s">
        <v>7066</v>
      </c>
      <c r="C5179" s="68"/>
      <c r="D5179" s="63" t="s">
        <v>7925</v>
      </c>
      <c r="E5179" s="62">
        <v>4</v>
      </c>
    </row>
    <row r="5180" spans="1:5" ht="14.4" x14ac:dyDescent="0.3">
      <c r="A5180" s="66">
        <v>23325004</v>
      </c>
      <c r="B5180" s="61" t="s">
        <v>7067</v>
      </c>
      <c r="C5180" s="68"/>
      <c r="D5180" s="63" t="s">
        <v>7925</v>
      </c>
      <c r="E5180" s="62">
        <v>4</v>
      </c>
    </row>
    <row r="5181" spans="1:5" ht="14.4" x14ac:dyDescent="0.3">
      <c r="A5181" s="66">
        <v>23325005</v>
      </c>
      <c r="B5181" s="61" t="s">
        <v>7068</v>
      </c>
      <c r="C5181" s="68"/>
      <c r="D5181" s="63" t="s">
        <v>7925</v>
      </c>
      <c r="E5181" s="62">
        <v>4</v>
      </c>
    </row>
    <row r="5182" spans="1:5" ht="14.4" x14ac:dyDescent="0.3">
      <c r="A5182" s="66">
        <v>23325006</v>
      </c>
      <c r="B5182" s="61" t="s">
        <v>7069</v>
      </c>
      <c r="C5182" s="68"/>
      <c r="D5182" s="63" t="s">
        <v>7925</v>
      </c>
      <c r="E5182" s="62">
        <v>4</v>
      </c>
    </row>
    <row r="5183" spans="1:5" ht="14.4" x14ac:dyDescent="0.3">
      <c r="A5183" s="66">
        <v>23325007</v>
      </c>
      <c r="B5183" s="61" t="s">
        <v>7070</v>
      </c>
      <c r="C5183" s="68"/>
      <c r="D5183" s="63" t="s">
        <v>7925</v>
      </c>
      <c r="E5183" s="62">
        <v>4</v>
      </c>
    </row>
    <row r="5184" spans="1:5" ht="14.4" x14ac:dyDescent="0.3">
      <c r="A5184" s="66">
        <v>23325008</v>
      </c>
      <c r="B5184" s="61" t="s">
        <v>7071</v>
      </c>
      <c r="C5184" s="68"/>
      <c r="D5184" s="63" t="s">
        <v>7925</v>
      </c>
      <c r="E5184" s="62">
        <v>4</v>
      </c>
    </row>
    <row r="5185" spans="1:5" ht="14.4" x14ac:dyDescent="0.3">
      <c r="A5185" s="66">
        <v>23325009</v>
      </c>
      <c r="B5185" s="61" t="s">
        <v>7072</v>
      </c>
      <c r="C5185" s="68"/>
      <c r="D5185" s="63" t="s">
        <v>7925</v>
      </c>
      <c r="E5185" s="62">
        <v>4</v>
      </c>
    </row>
    <row r="5186" spans="1:5" ht="14.4" x14ac:dyDescent="0.3">
      <c r="A5186" s="66">
        <v>23325010</v>
      </c>
      <c r="B5186" s="61" t="s">
        <v>7073</v>
      </c>
      <c r="C5186" s="68"/>
      <c r="D5186" s="63" t="s">
        <v>7925</v>
      </c>
      <c r="E5186" s="62">
        <v>4</v>
      </c>
    </row>
    <row r="5187" spans="1:5" ht="14.4" x14ac:dyDescent="0.3">
      <c r="A5187" s="66">
        <v>23325011</v>
      </c>
      <c r="B5187" s="61" t="s">
        <v>7074</v>
      </c>
      <c r="C5187" s="68"/>
      <c r="D5187" s="63" t="s">
        <v>7925</v>
      </c>
      <c r="E5187" s="62">
        <v>4</v>
      </c>
    </row>
    <row r="5188" spans="1:5" ht="14.4" x14ac:dyDescent="0.3">
      <c r="A5188" s="66">
        <v>23325012</v>
      </c>
      <c r="B5188" s="61" t="s">
        <v>7075</v>
      </c>
      <c r="C5188" s="68"/>
      <c r="D5188" s="63" t="s">
        <v>7925</v>
      </c>
      <c r="E5188" s="62">
        <v>4</v>
      </c>
    </row>
    <row r="5189" spans="1:5" ht="14.4" x14ac:dyDescent="0.3">
      <c r="A5189" s="66">
        <v>23326001</v>
      </c>
      <c r="B5189" s="61" t="s">
        <v>7076</v>
      </c>
      <c r="C5189" s="68"/>
      <c r="D5189" s="63" t="s">
        <v>7925</v>
      </c>
      <c r="E5189" s="62">
        <v>4</v>
      </c>
    </row>
    <row r="5190" spans="1:5" ht="14.4" x14ac:dyDescent="0.3">
      <c r="A5190" s="66">
        <v>23326002</v>
      </c>
      <c r="B5190" s="61" t="s">
        <v>7077</v>
      </c>
      <c r="C5190" s="68"/>
      <c r="D5190" s="63" t="s">
        <v>7925</v>
      </c>
      <c r="E5190" s="62">
        <v>4</v>
      </c>
    </row>
    <row r="5191" spans="1:5" ht="14.4" x14ac:dyDescent="0.3">
      <c r="A5191" s="66">
        <v>23326003</v>
      </c>
      <c r="B5191" s="61" t="s">
        <v>7078</v>
      </c>
      <c r="C5191" s="68"/>
      <c r="D5191" s="63" t="s">
        <v>7925</v>
      </c>
      <c r="E5191" s="62">
        <v>4</v>
      </c>
    </row>
    <row r="5192" spans="1:5" ht="14.4" x14ac:dyDescent="0.3">
      <c r="A5192" s="66">
        <v>23326004</v>
      </c>
      <c r="B5192" s="61" t="s">
        <v>7079</v>
      </c>
      <c r="C5192" s="68"/>
      <c r="D5192" s="63" t="s">
        <v>7925</v>
      </c>
      <c r="E5192" s="62">
        <v>4</v>
      </c>
    </row>
    <row r="5193" spans="1:5" ht="14.4" x14ac:dyDescent="0.3">
      <c r="A5193" s="66">
        <v>23326005</v>
      </c>
      <c r="B5193" s="61" t="s">
        <v>7080</v>
      </c>
      <c r="C5193" s="68"/>
      <c r="D5193" s="63" t="s">
        <v>7925</v>
      </c>
      <c r="E5193" s="62">
        <v>4</v>
      </c>
    </row>
    <row r="5194" spans="1:5" ht="14.4" x14ac:dyDescent="0.3">
      <c r="A5194" s="66">
        <v>23326006</v>
      </c>
      <c r="B5194" s="61" t="s">
        <v>7081</v>
      </c>
      <c r="C5194" s="68"/>
      <c r="D5194" s="63" t="s">
        <v>7925</v>
      </c>
      <c r="E5194" s="62">
        <v>4</v>
      </c>
    </row>
    <row r="5195" spans="1:5" ht="14.4" x14ac:dyDescent="0.3">
      <c r="A5195" s="66">
        <v>23326007</v>
      </c>
      <c r="B5195" s="61" t="s">
        <v>7082</v>
      </c>
      <c r="C5195" s="68"/>
      <c r="D5195" s="63" t="s">
        <v>7925</v>
      </c>
      <c r="E5195" s="62">
        <v>4</v>
      </c>
    </row>
    <row r="5196" spans="1:5" ht="14.4" x14ac:dyDescent="0.3">
      <c r="A5196" s="66">
        <v>23326008</v>
      </c>
      <c r="B5196" s="61" t="s">
        <v>7083</v>
      </c>
      <c r="C5196" s="68"/>
      <c r="D5196" s="63" t="s">
        <v>7925</v>
      </c>
      <c r="E5196" s="62">
        <v>4</v>
      </c>
    </row>
    <row r="5197" spans="1:5" ht="14.4" x14ac:dyDescent="0.3">
      <c r="A5197" s="66">
        <v>23326009</v>
      </c>
      <c r="B5197" s="61" t="s">
        <v>7084</v>
      </c>
      <c r="C5197" s="68"/>
      <c r="D5197" s="63" t="s">
        <v>7925</v>
      </c>
      <c r="E5197" s="62">
        <v>4</v>
      </c>
    </row>
    <row r="5198" spans="1:5" ht="14.4" x14ac:dyDescent="0.3">
      <c r="A5198" s="66">
        <v>23326010</v>
      </c>
      <c r="B5198" s="61" t="s">
        <v>7085</v>
      </c>
      <c r="C5198" s="68"/>
      <c r="D5198" s="63" t="s">
        <v>7925</v>
      </c>
      <c r="E5198" s="62">
        <v>4</v>
      </c>
    </row>
    <row r="5199" spans="1:5" ht="14.4" x14ac:dyDescent="0.3">
      <c r="A5199" s="66">
        <v>23327001</v>
      </c>
      <c r="B5199" s="61" t="s">
        <v>7086</v>
      </c>
      <c r="C5199" s="68"/>
      <c r="D5199" s="63" t="s">
        <v>7925</v>
      </c>
      <c r="E5199" s="62">
        <v>4</v>
      </c>
    </row>
    <row r="5200" spans="1:5" ht="14.4" x14ac:dyDescent="0.3">
      <c r="A5200" s="66">
        <v>23327002</v>
      </c>
      <c r="B5200" s="61" t="s">
        <v>7087</v>
      </c>
      <c r="C5200" s="68"/>
      <c r="D5200" s="63" t="s">
        <v>7925</v>
      </c>
      <c r="E5200" s="62">
        <v>4</v>
      </c>
    </row>
    <row r="5201" spans="1:5" ht="14.4" x14ac:dyDescent="0.3">
      <c r="A5201" s="66">
        <v>23327003</v>
      </c>
      <c r="B5201" s="61" t="s">
        <v>7088</v>
      </c>
      <c r="C5201" s="68"/>
      <c r="D5201" s="63" t="s">
        <v>7925</v>
      </c>
      <c r="E5201" s="62">
        <v>4</v>
      </c>
    </row>
    <row r="5202" spans="1:5" ht="14.4" x14ac:dyDescent="0.3">
      <c r="A5202" s="66">
        <v>23327004</v>
      </c>
      <c r="B5202" s="61" t="s">
        <v>7089</v>
      </c>
      <c r="C5202" s="68"/>
      <c r="D5202" s="63" t="s">
        <v>7925</v>
      </c>
      <c r="E5202" s="62">
        <v>4</v>
      </c>
    </row>
    <row r="5203" spans="1:5" ht="14.4" x14ac:dyDescent="0.3">
      <c r="A5203" s="66">
        <v>23327005</v>
      </c>
      <c r="B5203" s="61" t="s">
        <v>7090</v>
      </c>
      <c r="C5203" s="68"/>
      <c r="D5203" s="63" t="s">
        <v>7925</v>
      </c>
      <c r="E5203" s="62">
        <v>4</v>
      </c>
    </row>
    <row r="5204" spans="1:5" ht="14.4" x14ac:dyDescent="0.3">
      <c r="A5204" s="66">
        <v>23327006</v>
      </c>
      <c r="B5204" s="61" t="s">
        <v>7091</v>
      </c>
      <c r="C5204" s="68"/>
      <c r="D5204" s="63" t="s">
        <v>7925</v>
      </c>
      <c r="E5204" s="62">
        <v>4</v>
      </c>
    </row>
    <row r="5205" spans="1:5" ht="14.4" x14ac:dyDescent="0.3">
      <c r="A5205" s="66">
        <v>23327007</v>
      </c>
      <c r="B5205" s="61" t="s">
        <v>7092</v>
      </c>
      <c r="C5205" s="68"/>
      <c r="D5205" s="63" t="s">
        <v>7925</v>
      </c>
      <c r="E5205" s="62">
        <v>4</v>
      </c>
    </row>
    <row r="5206" spans="1:5" ht="14.4" x14ac:dyDescent="0.3">
      <c r="A5206" s="66">
        <v>23327008</v>
      </c>
      <c r="B5206" s="61" t="s">
        <v>7093</v>
      </c>
      <c r="C5206" s="68"/>
      <c r="D5206" s="63" t="s">
        <v>7925</v>
      </c>
      <c r="E5206" s="62">
        <v>4</v>
      </c>
    </row>
    <row r="5207" spans="1:5" ht="14.4" x14ac:dyDescent="0.3">
      <c r="A5207" s="66">
        <v>23328001</v>
      </c>
      <c r="B5207" s="61" t="s">
        <v>7094</v>
      </c>
      <c r="C5207" s="68"/>
      <c r="D5207" s="63" t="s">
        <v>7925</v>
      </c>
      <c r="E5207" s="62">
        <v>4</v>
      </c>
    </row>
    <row r="5208" spans="1:5" ht="14.4" x14ac:dyDescent="0.3">
      <c r="A5208" s="66">
        <v>23328002</v>
      </c>
      <c r="B5208" s="61" t="s">
        <v>7095</v>
      </c>
      <c r="C5208" s="68"/>
      <c r="D5208" s="63" t="s">
        <v>7925</v>
      </c>
      <c r="E5208" s="62">
        <v>4</v>
      </c>
    </row>
    <row r="5209" spans="1:5" ht="14.4" x14ac:dyDescent="0.3">
      <c r="A5209" s="66">
        <v>23328003</v>
      </c>
      <c r="B5209" s="61" t="s">
        <v>7096</v>
      </c>
      <c r="C5209" s="68"/>
      <c r="D5209" s="63" t="s">
        <v>7925</v>
      </c>
      <c r="E5209" s="62">
        <v>4</v>
      </c>
    </row>
    <row r="5210" spans="1:5" ht="14.4" x14ac:dyDescent="0.3">
      <c r="A5210" s="66">
        <v>23328004</v>
      </c>
      <c r="B5210" s="61" t="s">
        <v>7097</v>
      </c>
      <c r="C5210" s="68"/>
      <c r="D5210" s="63" t="s">
        <v>7925</v>
      </c>
      <c r="E5210" s="62">
        <v>4</v>
      </c>
    </row>
    <row r="5211" spans="1:5" ht="14.4" x14ac:dyDescent="0.3">
      <c r="A5211" s="66">
        <v>23328005</v>
      </c>
      <c r="B5211" s="61" t="s">
        <v>7098</v>
      </c>
      <c r="C5211" s="68"/>
      <c r="D5211" s="63" t="s">
        <v>7925</v>
      </c>
      <c r="E5211" s="62">
        <v>4</v>
      </c>
    </row>
    <row r="5212" spans="1:5" ht="14.4" x14ac:dyDescent="0.3">
      <c r="A5212" s="66">
        <v>23328006</v>
      </c>
      <c r="B5212" s="61" t="s">
        <v>7099</v>
      </c>
      <c r="C5212" s="68"/>
      <c r="D5212" s="63" t="s">
        <v>7925</v>
      </c>
      <c r="E5212" s="62">
        <v>4</v>
      </c>
    </row>
    <row r="5213" spans="1:5" ht="14.4" x14ac:dyDescent="0.3">
      <c r="A5213" s="66">
        <v>23328007</v>
      </c>
      <c r="B5213" s="61" t="s">
        <v>7100</v>
      </c>
      <c r="C5213" s="68"/>
      <c r="D5213" s="63" t="s">
        <v>7925</v>
      </c>
      <c r="E5213" s="62">
        <v>4</v>
      </c>
    </row>
    <row r="5214" spans="1:5" ht="14.4" x14ac:dyDescent="0.3">
      <c r="A5214" s="66">
        <v>23328008</v>
      </c>
      <c r="B5214" s="61" t="s">
        <v>7101</v>
      </c>
      <c r="C5214" s="68"/>
      <c r="D5214" s="63" t="s">
        <v>7925</v>
      </c>
      <c r="E5214" s="62">
        <v>4</v>
      </c>
    </row>
    <row r="5215" spans="1:5" ht="14.4" x14ac:dyDescent="0.3">
      <c r="A5215" s="66">
        <v>23329001</v>
      </c>
      <c r="B5215" s="61" t="s">
        <v>7102</v>
      </c>
      <c r="C5215" s="68"/>
      <c r="D5215" s="63" t="s">
        <v>7925</v>
      </c>
      <c r="E5215" s="62">
        <v>4</v>
      </c>
    </row>
    <row r="5216" spans="1:5" ht="14.4" x14ac:dyDescent="0.3">
      <c r="A5216" s="66">
        <v>23329002</v>
      </c>
      <c r="B5216" s="61" t="s">
        <v>7103</v>
      </c>
      <c r="C5216" s="68"/>
      <c r="D5216" s="63" t="s">
        <v>7925</v>
      </c>
      <c r="E5216" s="62">
        <v>4</v>
      </c>
    </row>
    <row r="5217" spans="1:5" ht="14.4" x14ac:dyDescent="0.3">
      <c r="A5217" s="66">
        <v>23329003</v>
      </c>
      <c r="B5217" s="61" t="s">
        <v>7104</v>
      </c>
      <c r="C5217" s="68"/>
      <c r="D5217" s="63" t="s">
        <v>7925</v>
      </c>
      <c r="E5217" s="62">
        <v>4</v>
      </c>
    </row>
    <row r="5218" spans="1:5" ht="14.4" x14ac:dyDescent="0.3">
      <c r="A5218" s="66">
        <v>23329004</v>
      </c>
      <c r="B5218" s="61" t="s">
        <v>7105</v>
      </c>
      <c r="C5218" s="68"/>
      <c r="D5218" s="63" t="s">
        <v>7925</v>
      </c>
      <c r="E5218" s="62">
        <v>4</v>
      </c>
    </row>
    <row r="5219" spans="1:5" ht="14.4" x14ac:dyDescent="0.3">
      <c r="A5219" s="66">
        <v>23329005</v>
      </c>
      <c r="B5219" s="61" t="s">
        <v>7106</v>
      </c>
      <c r="C5219" s="68"/>
      <c r="D5219" s="63" t="s">
        <v>7925</v>
      </c>
      <c r="E5219" s="62">
        <v>4</v>
      </c>
    </row>
    <row r="5220" spans="1:5" ht="14.4" x14ac:dyDescent="0.3">
      <c r="A5220" s="66">
        <v>23329006</v>
      </c>
      <c r="B5220" s="61" t="s">
        <v>7107</v>
      </c>
      <c r="C5220" s="68"/>
      <c r="D5220" s="63" t="s">
        <v>7925</v>
      </c>
      <c r="E5220" s="62">
        <v>4</v>
      </c>
    </row>
    <row r="5221" spans="1:5" ht="14.4" x14ac:dyDescent="0.3">
      <c r="A5221" s="66">
        <v>23329007</v>
      </c>
      <c r="B5221" s="61" t="s">
        <v>7108</v>
      </c>
      <c r="C5221" s="68"/>
      <c r="D5221" s="63" t="s">
        <v>7925</v>
      </c>
      <c r="E5221" s="62">
        <v>4</v>
      </c>
    </row>
    <row r="5222" spans="1:5" ht="14.4" x14ac:dyDescent="0.3">
      <c r="A5222" s="66">
        <v>23329008</v>
      </c>
      <c r="B5222" s="61" t="s">
        <v>7109</v>
      </c>
      <c r="C5222" s="68"/>
      <c r="D5222" s="63" t="s">
        <v>7925</v>
      </c>
      <c r="E5222" s="62">
        <v>4</v>
      </c>
    </row>
    <row r="5223" spans="1:5" ht="14.4" x14ac:dyDescent="0.3">
      <c r="A5223" s="66">
        <v>23329009</v>
      </c>
      <c r="B5223" s="61" t="s">
        <v>7110</v>
      </c>
      <c r="C5223" s="68"/>
      <c r="D5223" s="63" t="s">
        <v>7925</v>
      </c>
      <c r="E5223" s="62">
        <v>4</v>
      </c>
    </row>
    <row r="5224" spans="1:5" ht="14.4" x14ac:dyDescent="0.3">
      <c r="A5224" s="66">
        <v>23329010</v>
      </c>
      <c r="B5224" s="61" t="s">
        <v>7111</v>
      </c>
      <c r="C5224" s="68"/>
      <c r="D5224" s="63" t="s">
        <v>7925</v>
      </c>
      <c r="E5224" s="62">
        <v>4</v>
      </c>
    </row>
    <row r="5225" spans="1:5" ht="14.4" x14ac:dyDescent="0.3">
      <c r="A5225" s="66">
        <v>23330001</v>
      </c>
      <c r="B5225" s="61" t="s">
        <v>7112</v>
      </c>
      <c r="C5225" s="68"/>
      <c r="D5225" s="63" t="s">
        <v>7925</v>
      </c>
      <c r="E5225" s="62">
        <v>4</v>
      </c>
    </row>
    <row r="5226" spans="1:5" ht="14.4" x14ac:dyDescent="0.3">
      <c r="A5226" s="66">
        <v>23330002</v>
      </c>
      <c r="B5226" s="61" t="s">
        <v>7113</v>
      </c>
      <c r="C5226" s="68"/>
      <c r="D5226" s="63" t="s">
        <v>7925</v>
      </c>
      <c r="E5226" s="62">
        <v>4</v>
      </c>
    </row>
    <row r="5227" spans="1:5" ht="14.4" x14ac:dyDescent="0.3">
      <c r="A5227" s="66">
        <v>23330003</v>
      </c>
      <c r="B5227" s="61" t="s">
        <v>7114</v>
      </c>
      <c r="C5227" s="68"/>
      <c r="D5227" s="63" t="s">
        <v>7925</v>
      </c>
      <c r="E5227" s="62">
        <v>4</v>
      </c>
    </row>
    <row r="5228" spans="1:5" ht="14.4" x14ac:dyDescent="0.3">
      <c r="A5228" s="66">
        <v>23330004</v>
      </c>
      <c r="B5228" s="61" t="s">
        <v>7115</v>
      </c>
      <c r="C5228" s="68"/>
      <c r="D5228" s="63" t="s">
        <v>7925</v>
      </c>
      <c r="E5228" s="62">
        <v>4</v>
      </c>
    </row>
    <row r="5229" spans="1:5" ht="14.4" x14ac:dyDescent="0.3">
      <c r="A5229" s="66">
        <v>23330005</v>
      </c>
      <c r="B5229" s="61" t="s">
        <v>7116</v>
      </c>
      <c r="C5229" s="68"/>
      <c r="D5229" s="63" t="s">
        <v>7925</v>
      </c>
      <c r="E5229" s="62">
        <v>4</v>
      </c>
    </row>
    <row r="5230" spans="1:5" ht="14.4" x14ac:dyDescent="0.3">
      <c r="A5230" s="66">
        <v>23330006</v>
      </c>
      <c r="B5230" s="61" t="s">
        <v>7117</v>
      </c>
      <c r="C5230" s="68"/>
      <c r="D5230" s="63" t="s">
        <v>7925</v>
      </c>
      <c r="E5230" s="62">
        <v>4</v>
      </c>
    </row>
    <row r="5231" spans="1:5" ht="14.4" x14ac:dyDescent="0.3">
      <c r="A5231" s="66">
        <v>23330007</v>
      </c>
      <c r="B5231" s="61" t="s">
        <v>7118</v>
      </c>
      <c r="C5231" s="68"/>
      <c r="D5231" s="63" t="s">
        <v>7925</v>
      </c>
      <c r="E5231" s="62">
        <v>4</v>
      </c>
    </row>
    <row r="5232" spans="1:5" ht="14.4" x14ac:dyDescent="0.3">
      <c r="A5232" s="66">
        <v>23330008</v>
      </c>
      <c r="B5232" s="61" t="s">
        <v>7119</v>
      </c>
      <c r="C5232" s="68"/>
      <c r="D5232" s="63" t="s">
        <v>7925</v>
      </c>
      <c r="E5232" s="62">
        <v>4</v>
      </c>
    </row>
    <row r="5233" spans="1:5" ht="14.4" x14ac:dyDescent="0.3">
      <c r="A5233" s="66">
        <v>23331001</v>
      </c>
      <c r="B5233" s="61" t="s">
        <v>7120</v>
      </c>
      <c r="C5233" s="68"/>
      <c r="D5233" s="63" t="s">
        <v>7925</v>
      </c>
      <c r="E5233" s="62">
        <v>4</v>
      </c>
    </row>
    <row r="5234" spans="1:5" ht="14.4" x14ac:dyDescent="0.3">
      <c r="A5234" s="66">
        <v>23331002</v>
      </c>
      <c r="B5234" s="61" t="s">
        <v>7121</v>
      </c>
      <c r="C5234" s="68"/>
      <c r="D5234" s="63" t="s">
        <v>7925</v>
      </c>
      <c r="E5234" s="62">
        <v>4</v>
      </c>
    </row>
    <row r="5235" spans="1:5" ht="14.4" x14ac:dyDescent="0.3">
      <c r="A5235" s="66">
        <v>23331003</v>
      </c>
      <c r="B5235" s="61" t="s">
        <v>7122</v>
      </c>
      <c r="C5235" s="68"/>
      <c r="D5235" s="63" t="s">
        <v>7925</v>
      </c>
      <c r="E5235" s="62">
        <v>4</v>
      </c>
    </row>
    <row r="5236" spans="1:5" ht="14.4" x14ac:dyDescent="0.3">
      <c r="A5236" s="66">
        <v>23331004</v>
      </c>
      <c r="B5236" s="61" t="s">
        <v>7123</v>
      </c>
      <c r="C5236" s="68"/>
      <c r="D5236" s="63" t="s">
        <v>7925</v>
      </c>
      <c r="E5236" s="62">
        <v>4</v>
      </c>
    </row>
    <row r="5237" spans="1:5" ht="14.4" x14ac:dyDescent="0.3">
      <c r="A5237" s="66">
        <v>23331005</v>
      </c>
      <c r="B5237" s="61" t="s">
        <v>7124</v>
      </c>
      <c r="C5237" s="68"/>
      <c r="D5237" s="63" t="s">
        <v>7925</v>
      </c>
      <c r="E5237" s="62">
        <v>4</v>
      </c>
    </row>
    <row r="5238" spans="1:5" ht="14.4" x14ac:dyDescent="0.3">
      <c r="A5238" s="66">
        <v>23331006</v>
      </c>
      <c r="B5238" s="61" t="s">
        <v>7125</v>
      </c>
      <c r="C5238" s="68"/>
      <c r="D5238" s="63" t="s">
        <v>7925</v>
      </c>
      <c r="E5238" s="62">
        <v>4</v>
      </c>
    </row>
    <row r="5239" spans="1:5" ht="14.4" x14ac:dyDescent="0.3">
      <c r="A5239" s="66">
        <v>23331007</v>
      </c>
      <c r="B5239" s="61" t="s">
        <v>7126</v>
      </c>
      <c r="C5239" s="68"/>
      <c r="D5239" s="63" t="s">
        <v>7925</v>
      </c>
      <c r="E5239" s="62">
        <v>4</v>
      </c>
    </row>
    <row r="5240" spans="1:5" ht="14.4" x14ac:dyDescent="0.3">
      <c r="A5240" s="66">
        <v>23331008</v>
      </c>
      <c r="B5240" s="61" t="s">
        <v>7127</v>
      </c>
      <c r="C5240" s="68"/>
      <c r="D5240" s="63" t="s">
        <v>7925</v>
      </c>
      <c r="E5240" s="62">
        <v>4</v>
      </c>
    </row>
    <row r="5241" spans="1:5" ht="14.4" x14ac:dyDescent="0.3">
      <c r="A5241" s="66">
        <v>23332001</v>
      </c>
      <c r="B5241" s="61" t="s">
        <v>7128</v>
      </c>
      <c r="C5241" s="68"/>
      <c r="D5241" s="63" t="s">
        <v>7925</v>
      </c>
      <c r="E5241" s="62">
        <v>4</v>
      </c>
    </row>
    <row r="5242" spans="1:5" ht="14.4" x14ac:dyDescent="0.3">
      <c r="A5242" s="66">
        <v>23332002</v>
      </c>
      <c r="B5242" s="61" t="s">
        <v>7129</v>
      </c>
      <c r="C5242" s="68"/>
      <c r="D5242" s="63" t="s">
        <v>7925</v>
      </c>
      <c r="E5242" s="62">
        <v>4</v>
      </c>
    </row>
    <row r="5243" spans="1:5" ht="14.4" x14ac:dyDescent="0.3">
      <c r="A5243" s="66">
        <v>23332003</v>
      </c>
      <c r="B5243" s="61" t="s">
        <v>7130</v>
      </c>
      <c r="C5243" s="68"/>
      <c r="D5243" s="63" t="s">
        <v>7925</v>
      </c>
      <c r="E5243" s="62">
        <v>4</v>
      </c>
    </row>
    <row r="5244" spans="1:5" ht="14.4" x14ac:dyDescent="0.3">
      <c r="A5244" s="66">
        <v>23332004</v>
      </c>
      <c r="B5244" s="61" t="s">
        <v>7131</v>
      </c>
      <c r="C5244" s="68"/>
      <c r="D5244" s="63" t="s">
        <v>7925</v>
      </c>
      <c r="E5244" s="62">
        <v>4</v>
      </c>
    </row>
    <row r="5245" spans="1:5" ht="14.4" x14ac:dyDescent="0.3">
      <c r="A5245" s="66">
        <v>23332005</v>
      </c>
      <c r="B5245" s="61" t="s">
        <v>7132</v>
      </c>
      <c r="C5245" s="68"/>
      <c r="D5245" s="63" t="s">
        <v>7925</v>
      </c>
      <c r="E5245" s="62">
        <v>4</v>
      </c>
    </row>
    <row r="5246" spans="1:5" ht="14.4" x14ac:dyDescent="0.3">
      <c r="A5246" s="66">
        <v>23332006</v>
      </c>
      <c r="B5246" s="61" t="s">
        <v>7133</v>
      </c>
      <c r="C5246" s="68"/>
      <c r="D5246" s="63" t="s">
        <v>7925</v>
      </c>
      <c r="E5246" s="62">
        <v>4</v>
      </c>
    </row>
    <row r="5247" spans="1:5" ht="14.4" x14ac:dyDescent="0.3">
      <c r="A5247" s="66">
        <v>23332007</v>
      </c>
      <c r="B5247" s="61" t="s">
        <v>7134</v>
      </c>
      <c r="C5247" s="68"/>
      <c r="D5247" s="63" t="s">
        <v>7925</v>
      </c>
      <c r="E5247" s="62">
        <v>4</v>
      </c>
    </row>
    <row r="5248" spans="1:5" ht="14.4" x14ac:dyDescent="0.3">
      <c r="A5248" s="66">
        <v>23332008</v>
      </c>
      <c r="B5248" s="61" t="s">
        <v>7135</v>
      </c>
      <c r="C5248" s="68"/>
      <c r="D5248" s="63" t="s">
        <v>7925</v>
      </c>
      <c r="E5248" s="62">
        <v>4</v>
      </c>
    </row>
    <row r="5249" spans="1:5" ht="14.4" x14ac:dyDescent="0.3">
      <c r="A5249" s="66">
        <v>23332009</v>
      </c>
      <c r="B5249" s="61" t="s">
        <v>7136</v>
      </c>
      <c r="C5249" s="68"/>
      <c r="D5249" s="63" t="s">
        <v>7925</v>
      </c>
      <c r="E5249" s="62">
        <v>4</v>
      </c>
    </row>
    <row r="5250" spans="1:5" ht="14.4" x14ac:dyDescent="0.3">
      <c r="A5250" s="66">
        <v>23332010</v>
      </c>
      <c r="B5250" s="61" t="s">
        <v>7137</v>
      </c>
      <c r="C5250" s="68"/>
      <c r="D5250" s="63" t="s">
        <v>7925</v>
      </c>
      <c r="E5250" s="62">
        <v>4</v>
      </c>
    </row>
    <row r="5251" spans="1:5" ht="14.4" x14ac:dyDescent="0.3">
      <c r="A5251" s="66">
        <v>23333001</v>
      </c>
      <c r="B5251" s="61" t="s">
        <v>7138</v>
      </c>
      <c r="C5251" s="68"/>
      <c r="D5251" s="63" t="s">
        <v>7925</v>
      </c>
      <c r="E5251" s="62">
        <v>4</v>
      </c>
    </row>
    <row r="5252" spans="1:5" ht="14.4" x14ac:dyDescent="0.3">
      <c r="A5252" s="66">
        <v>23333002</v>
      </c>
      <c r="B5252" s="61" t="s">
        <v>7139</v>
      </c>
      <c r="C5252" s="68"/>
      <c r="D5252" s="63" t="s">
        <v>7925</v>
      </c>
      <c r="E5252" s="62">
        <v>4</v>
      </c>
    </row>
    <row r="5253" spans="1:5" ht="14.4" x14ac:dyDescent="0.3">
      <c r="A5253" s="66">
        <v>23333003</v>
      </c>
      <c r="B5253" s="61" t="s">
        <v>7140</v>
      </c>
      <c r="C5253" s="68"/>
      <c r="D5253" s="63" t="s">
        <v>7925</v>
      </c>
      <c r="E5253" s="62">
        <v>4</v>
      </c>
    </row>
    <row r="5254" spans="1:5" ht="14.4" x14ac:dyDescent="0.3">
      <c r="A5254" s="66">
        <v>23333004</v>
      </c>
      <c r="B5254" s="61" t="s">
        <v>7141</v>
      </c>
      <c r="C5254" s="68"/>
      <c r="D5254" s="63" t="s">
        <v>7925</v>
      </c>
      <c r="E5254" s="62">
        <v>4</v>
      </c>
    </row>
    <row r="5255" spans="1:5" ht="14.4" x14ac:dyDescent="0.3">
      <c r="A5255" s="66">
        <v>23333005</v>
      </c>
      <c r="B5255" s="61" t="s">
        <v>7142</v>
      </c>
      <c r="C5255" s="68"/>
      <c r="D5255" s="63" t="s">
        <v>7925</v>
      </c>
      <c r="E5255" s="62">
        <v>4</v>
      </c>
    </row>
    <row r="5256" spans="1:5" ht="14.4" x14ac:dyDescent="0.3">
      <c r="A5256" s="66">
        <v>23333006</v>
      </c>
      <c r="B5256" s="61" t="s">
        <v>7143</v>
      </c>
      <c r="C5256" s="68"/>
      <c r="D5256" s="63" t="s">
        <v>7925</v>
      </c>
      <c r="E5256" s="62">
        <v>4</v>
      </c>
    </row>
    <row r="5257" spans="1:5" ht="14.4" x14ac:dyDescent="0.3">
      <c r="A5257" s="66">
        <v>23333007</v>
      </c>
      <c r="B5257" s="61" t="s">
        <v>7144</v>
      </c>
      <c r="C5257" s="68"/>
      <c r="D5257" s="63" t="s">
        <v>7925</v>
      </c>
      <c r="E5257" s="62">
        <v>4</v>
      </c>
    </row>
    <row r="5258" spans="1:5" ht="14.4" x14ac:dyDescent="0.3">
      <c r="A5258" s="66">
        <v>23333008</v>
      </c>
      <c r="B5258" s="61" t="s">
        <v>7145</v>
      </c>
      <c r="C5258" s="68"/>
      <c r="D5258" s="63" t="s">
        <v>7925</v>
      </c>
      <c r="E5258" s="62">
        <v>4</v>
      </c>
    </row>
    <row r="5259" spans="1:5" ht="14.4" x14ac:dyDescent="0.3">
      <c r="A5259" s="66">
        <v>23334001</v>
      </c>
      <c r="B5259" s="61" t="s">
        <v>7146</v>
      </c>
      <c r="C5259" s="68"/>
      <c r="D5259" s="63" t="s">
        <v>7925</v>
      </c>
      <c r="E5259" s="62">
        <v>4</v>
      </c>
    </row>
    <row r="5260" spans="1:5" ht="14.4" x14ac:dyDescent="0.3">
      <c r="A5260" s="66">
        <v>23334002</v>
      </c>
      <c r="B5260" s="61" t="s">
        <v>7147</v>
      </c>
      <c r="C5260" s="68"/>
      <c r="D5260" s="63" t="s">
        <v>7925</v>
      </c>
      <c r="E5260" s="62">
        <v>4</v>
      </c>
    </row>
    <row r="5261" spans="1:5" ht="14.4" x14ac:dyDescent="0.3">
      <c r="A5261" s="66">
        <v>23334003</v>
      </c>
      <c r="B5261" s="61" t="s">
        <v>7148</v>
      </c>
      <c r="C5261" s="68"/>
      <c r="D5261" s="63" t="s">
        <v>7925</v>
      </c>
      <c r="E5261" s="62">
        <v>4</v>
      </c>
    </row>
    <row r="5262" spans="1:5" ht="14.4" x14ac:dyDescent="0.3">
      <c r="A5262" s="66">
        <v>23334004</v>
      </c>
      <c r="B5262" s="61" t="s">
        <v>7149</v>
      </c>
      <c r="C5262" s="68"/>
      <c r="D5262" s="63" t="s">
        <v>7925</v>
      </c>
      <c r="E5262" s="62">
        <v>4</v>
      </c>
    </row>
    <row r="5263" spans="1:5" ht="14.4" x14ac:dyDescent="0.3">
      <c r="A5263" s="66">
        <v>23335001</v>
      </c>
      <c r="B5263" s="61" t="s">
        <v>7150</v>
      </c>
      <c r="C5263" s="68"/>
      <c r="D5263" s="63" t="s">
        <v>7925</v>
      </c>
      <c r="E5263" s="62">
        <v>4</v>
      </c>
    </row>
    <row r="5264" spans="1:5" ht="14.4" x14ac:dyDescent="0.3">
      <c r="A5264" s="66">
        <v>23335002</v>
      </c>
      <c r="B5264" s="61" t="s">
        <v>7151</v>
      </c>
      <c r="C5264" s="68"/>
      <c r="D5264" s="63" t="s">
        <v>7925</v>
      </c>
      <c r="E5264" s="62">
        <v>4</v>
      </c>
    </row>
    <row r="5265" spans="1:5" ht="14.4" x14ac:dyDescent="0.3">
      <c r="A5265" s="66">
        <v>23335003</v>
      </c>
      <c r="B5265" s="61" t="s">
        <v>7152</v>
      </c>
      <c r="C5265" s="68"/>
      <c r="D5265" s="63" t="s">
        <v>7925</v>
      </c>
      <c r="E5265" s="62">
        <v>4</v>
      </c>
    </row>
    <row r="5266" spans="1:5" ht="14.4" x14ac:dyDescent="0.3">
      <c r="A5266" s="66">
        <v>23335004</v>
      </c>
      <c r="B5266" s="61" t="s">
        <v>7153</v>
      </c>
      <c r="C5266" s="68"/>
      <c r="D5266" s="63" t="s">
        <v>7925</v>
      </c>
      <c r="E5266" s="62">
        <v>4</v>
      </c>
    </row>
    <row r="5267" spans="1:5" ht="14.4" x14ac:dyDescent="0.3">
      <c r="A5267" s="66">
        <v>23390900</v>
      </c>
      <c r="B5267" s="61" t="s">
        <v>7154</v>
      </c>
      <c r="C5267" s="68"/>
      <c r="D5267" s="63" t="s">
        <v>7925</v>
      </c>
      <c r="E5267" s="62">
        <v>4</v>
      </c>
    </row>
    <row r="5268" spans="1:5" ht="14.4" x14ac:dyDescent="0.3">
      <c r="A5268" s="66">
        <v>23390999</v>
      </c>
      <c r="B5268" s="61" t="s">
        <v>7155</v>
      </c>
      <c r="C5268" s="68"/>
      <c r="D5268" s="63" t="s">
        <v>7925</v>
      </c>
      <c r="E5268" s="62">
        <v>4</v>
      </c>
    </row>
    <row r="5269" spans="1:5" ht="14.4" x14ac:dyDescent="0.3">
      <c r="A5269" s="66">
        <v>23400001</v>
      </c>
      <c r="B5269" s="61" t="s">
        <v>7156</v>
      </c>
      <c r="C5269" s="68"/>
      <c r="D5269" s="63" t="s">
        <v>7925</v>
      </c>
      <c r="E5269" s="62">
        <v>4</v>
      </c>
    </row>
    <row r="5270" spans="1:5" ht="14.4" x14ac:dyDescent="0.3">
      <c r="A5270" s="66">
        <v>23400002</v>
      </c>
      <c r="B5270" s="61" t="s">
        <v>7157</v>
      </c>
      <c r="C5270" s="68"/>
      <c r="D5270" s="63" t="s">
        <v>7925</v>
      </c>
      <c r="E5270" s="62">
        <v>4</v>
      </c>
    </row>
    <row r="5271" spans="1:5" ht="14.4" x14ac:dyDescent="0.3">
      <c r="A5271" s="66">
        <v>23401001</v>
      </c>
      <c r="B5271" s="61" t="s">
        <v>7158</v>
      </c>
      <c r="C5271" s="68"/>
      <c r="D5271" s="63" t="s">
        <v>7925</v>
      </c>
      <c r="E5271" s="62">
        <v>4</v>
      </c>
    </row>
    <row r="5272" spans="1:5" ht="14.4" x14ac:dyDescent="0.3">
      <c r="A5272" s="66">
        <v>23401002</v>
      </c>
      <c r="B5272" s="61" t="s">
        <v>7159</v>
      </c>
      <c r="C5272" s="68"/>
      <c r="D5272" s="63" t="s">
        <v>7925</v>
      </c>
      <c r="E5272" s="62">
        <v>4</v>
      </c>
    </row>
    <row r="5273" spans="1:5" ht="14.4" x14ac:dyDescent="0.3">
      <c r="A5273" s="66">
        <v>23402001</v>
      </c>
      <c r="B5273" s="61" t="s">
        <v>7160</v>
      </c>
      <c r="C5273" s="68"/>
      <c r="D5273" s="63" t="s">
        <v>7925</v>
      </c>
      <c r="E5273" s="62">
        <v>4</v>
      </c>
    </row>
    <row r="5274" spans="1:5" ht="14.4" x14ac:dyDescent="0.3">
      <c r="A5274" s="66">
        <v>23402002</v>
      </c>
      <c r="B5274" s="61" t="s">
        <v>7161</v>
      </c>
      <c r="C5274" s="68"/>
      <c r="D5274" s="63" t="s">
        <v>7925</v>
      </c>
      <c r="E5274" s="62">
        <v>4</v>
      </c>
    </row>
    <row r="5275" spans="1:5" ht="14.4" x14ac:dyDescent="0.3">
      <c r="A5275" s="66">
        <v>23403001</v>
      </c>
      <c r="B5275" s="61" t="s">
        <v>7162</v>
      </c>
      <c r="C5275" s="68"/>
      <c r="D5275" s="63" t="s">
        <v>7925</v>
      </c>
      <c r="E5275" s="62">
        <v>4</v>
      </c>
    </row>
    <row r="5276" spans="1:5" ht="14.4" x14ac:dyDescent="0.3">
      <c r="A5276" s="66">
        <v>23403002</v>
      </c>
      <c r="B5276" s="61" t="s">
        <v>7163</v>
      </c>
      <c r="C5276" s="68"/>
      <c r="D5276" s="63" t="s">
        <v>7925</v>
      </c>
      <c r="E5276" s="62">
        <v>4</v>
      </c>
    </row>
    <row r="5277" spans="1:5" ht="14.4" x14ac:dyDescent="0.3">
      <c r="A5277" s="66">
        <v>23404001</v>
      </c>
      <c r="B5277" s="61" t="s">
        <v>7164</v>
      </c>
      <c r="C5277" s="68"/>
      <c r="D5277" s="63" t="s">
        <v>7925</v>
      </c>
      <c r="E5277" s="62">
        <v>4</v>
      </c>
    </row>
    <row r="5278" spans="1:5" ht="14.4" x14ac:dyDescent="0.3">
      <c r="A5278" s="66">
        <v>23404002</v>
      </c>
      <c r="B5278" s="61" t="s">
        <v>7165</v>
      </c>
      <c r="C5278" s="68"/>
      <c r="D5278" s="63" t="s">
        <v>7925</v>
      </c>
      <c r="E5278" s="62">
        <v>4</v>
      </c>
    </row>
    <row r="5279" spans="1:5" ht="14.4" x14ac:dyDescent="0.3">
      <c r="A5279" s="66">
        <v>23404003</v>
      </c>
      <c r="B5279" s="61" t="s">
        <v>7166</v>
      </c>
      <c r="C5279" s="68"/>
      <c r="D5279" s="63" t="s">
        <v>7925</v>
      </c>
      <c r="E5279" s="62">
        <v>4</v>
      </c>
    </row>
    <row r="5280" spans="1:5" ht="14.4" x14ac:dyDescent="0.3">
      <c r="A5280" s="66">
        <v>23404004</v>
      </c>
      <c r="B5280" s="61" t="s">
        <v>7167</v>
      </c>
      <c r="C5280" s="68"/>
      <c r="D5280" s="63" t="s">
        <v>7925</v>
      </c>
      <c r="E5280" s="62">
        <v>4</v>
      </c>
    </row>
    <row r="5281" spans="1:5" ht="14.4" x14ac:dyDescent="0.3">
      <c r="A5281" s="66">
        <v>23405001</v>
      </c>
      <c r="B5281" s="61" t="s">
        <v>7168</v>
      </c>
      <c r="C5281" s="68"/>
      <c r="D5281" s="63" t="s">
        <v>7925</v>
      </c>
      <c r="E5281" s="62">
        <v>4</v>
      </c>
    </row>
    <row r="5282" spans="1:5" ht="14.4" x14ac:dyDescent="0.3">
      <c r="A5282" s="66">
        <v>23405002</v>
      </c>
      <c r="B5282" s="61" t="s">
        <v>7169</v>
      </c>
      <c r="C5282" s="68"/>
      <c r="D5282" s="63" t="s">
        <v>7925</v>
      </c>
      <c r="E5282" s="62">
        <v>4</v>
      </c>
    </row>
    <row r="5283" spans="1:5" ht="14.4" x14ac:dyDescent="0.3">
      <c r="A5283" s="66">
        <v>23406001</v>
      </c>
      <c r="B5283" s="61" t="s">
        <v>7170</v>
      </c>
      <c r="C5283" s="68"/>
      <c r="D5283" s="63" t="s">
        <v>7925</v>
      </c>
      <c r="E5283" s="62">
        <v>4</v>
      </c>
    </row>
    <row r="5284" spans="1:5" ht="14.4" x14ac:dyDescent="0.3">
      <c r="A5284" s="66">
        <v>23406002</v>
      </c>
      <c r="B5284" s="61" t="s">
        <v>7171</v>
      </c>
      <c r="C5284" s="68"/>
      <c r="D5284" s="63" t="s">
        <v>7925</v>
      </c>
      <c r="E5284" s="62">
        <v>4</v>
      </c>
    </row>
    <row r="5285" spans="1:5" ht="14.4" x14ac:dyDescent="0.3">
      <c r="A5285" s="66">
        <v>23450900</v>
      </c>
      <c r="B5285" s="61" t="s">
        <v>7172</v>
      </c>
      <c r="C5285" s="68"/>
      <c r="D5285" s="63" t="s">
        <v>7925</v>
      </c>
      <c r="E5285" s="62">
        <v>4</v>
      </c>
    </row>
    <row r="5286" spans="1:5" ht="14.4" x14ac:dyDescent="0.3">
      <c r="A5286" s="66">
        <v>23450999</v>
      </c>
      <c r="B5286" s="61" t="s">
        <v>7173</v>
      </c>
      <c r="C5286" s="68"/>
      <c r="D5286" s="63" t="s">
        <v>7925</v>
      </c>
      <c r="E5286" s="62">
        <v>4</v>
      </c>
    </row>
    <row r="5287" spans="1:5" ht="14.4" x14ac:dyDescent="0.3">
      <c r="A5287" s="66">
        <v>23460001</v>
      </c>
      <c r="B5287" s="61" t="s">
        <v>7174</v>
      </c>
      <c r="C5287" s="68"/>
      <c r="D5287" s="63" t="s">
        <v>7925</v>
      </c>
      <c r="E5287" s="62">
        <v>4</v>
      </c>
    </row>
    <row r="5288" spans="1:5" ht="14.4" x14ac:dyDescent="0.3">
      <c r="A5288" s="66">
        <v>23460002</v>
      </c>
      <c r="B5288" s="61" t="s">
        <v>7175</v>
      </c>
      <c r="C5288" s="68"/>
      <c r="D5288" s="63" t="s">
        <v>7925</v>
      </c>
      <c r="E5288" s="62">
        <v>4</v>
      </c>
    </row>
    <row r="5289" spans="1:5" ht="14.4" x14ac:dyDescent="0.3">
      <c r="A5289" s="66">
        <v>23470001</v>
      </c>
      <c r="B5289" s="61" t="s">
        <v>7176</v>
      </c>
      <c r="C5289" s="68"/>
      <c r="D5289" s="63" t="s">
        <v>7925</v>
      </c>
      <c r="E5289" s="62">
        <v>4</v>
      </c>
    </row>
    <row r="5290" spans="1:5" ht="14.4" x14ac:dyDescent="0.3">
      <c r="A5290" s="66">
        <v>23470002</v>
      </c>
      <c r="B5290" s="61" t="s">
        <v>7177</v>
      </c>
      <c r="C5290" s="68"/>
      <c r="D5290" s="63" t="s">
        <v>7925</v>
      </c>
      <c r="E5290" s="62">
        <v>4</v>
      </c>
    </row>
    <row r="5291" spans="1:5" ht="14.4" x14ac:dyDescent="0.3">
      <c r="A5291" s="66">
        <v>23490900</v>
      </c>
      <c r="B5291" s="61" t="s">
        <v>7178</v>
      </c>
      <c r="C5291" s="68"/>
      <c r="D5291" s="63" t="s">
        <v>7925</v>
      </c>
      <c r="E5291" s="62">
        <v>4</v>
      </c>
    </row>
    <row r="5292" spans="1:5" ht="14.4" x14ac:dyDescent="0.3">
      <c r="A5292" s="66">
        <v>23490999</v>
      </c>
      <c r="B5292" s="61" t="s">
        <v>7179</v>
      </c>
      <c r="C5292" s="68"/>
      <c r="D5292" s="63" t="s">
        <v>7925</v>
      </c>
      <c r="E5292" s="62">
        <v>4</v>
      </c>
    </row>
    <row r="5293" spans="1:5" ht="14.4" x14ac:dyDescent="0.3">
      <c r="A5293" s="66">
        <v>24001001</v>
      </c>
      <c r="B5293" s="61" t="s">
        <v>7180</v>
      </c>
      <c r="C5293" s="68"/>
      <c r="D5293" s="63" t="s">
        <v>7925</v>
      </c>
      <c r="E5293" s="62">
        <v>4</v>
      </c>
    </row>
    <row r="5294" spans="1:5" ht="14.4" x14ac:dyDescent="0.3">
      <c r="A5294" s="66">
        <v>24001002</v>
      </c>
      <c r="B5294" s="61" t="s">
        <v>7181</v>
      </c>
      <c r="C5294" s="68"/>
      <c r="D5294" s="63" t="s">
        <v>7925</v>
      </c>
      <c r="E5294" s="62">
        <v>4</v>
      </c>
    </row>
    <row r="5295" spans="1:5" ht="14.4" x14ac:dyDescent="0.3">
      <c r="A5295" s="66">
        <v>24001004</v>
      </c>
      <c r="B5295" s="61" t="s">
        <v>7182</v>
      </c>
      <c r="C5295" s="68"/>
      <c r="D5295" s="63" t="s">
        <v>7925</v>
      </c>
      <c r="E5295" s="62">
        <v>4</v>
      </c>
    </row>
    <row r="5296" spans="1:5" ht="14.4" x14ac:dyDescent="0.3">
      <c r="A5296" s="66">
        <v>24002001</v>
      </c>
      <c r="B5296" s="61" t="s">
        <v>7183</v>
      </c>
      <c r="C5296" s="68"/>
      <c r="D5296" s="63" t="s">
        <v>7925</v>
      </c>
      <c r="E5296" s="62">
        <v>4</v>
      </c>
    </row>
    <row r="5297" spans="1:5" ht="14.4" x14ac:dyDescent="0.3">
      <c r="A5297" s="66">
        <v>24002002</v>
      </c>
      <c r="B5297" s="61" t="s">
        <v>7184</v>
      </c>
      <c r="C5297" s="68"/>
      <c r="D5297" s="63" t="s">
        <v>7925</v>
      </c>
      <c r="E5297" s="62">
        <v>4</v>
      </c>
    </row>
    <row r="5298" spans="1:5" ht="14.4" x14ac:dyDescent="0.3">
      <c r="A5298" s="66">
        <v>24002003</v>
      </c>
      <c r="B5298" s="61" t="s">
        <v>7185</v>
      </c>
      <c r="C5298" s="68"/>
      <c r="D5298" s="63" t="s">
        <v>7925</v>
      </c>
      <c r="E5298" s="62">
        <v>4</v>
      </c>
    </row>
    <row r="5299" spans="1:5" ht="14.4" x14ac:dyDescent="0.3">
      <c r="A5299" s="66">
        <v>24002004</v>
      </c>
      <c r="B5299" s="61" t="s">
        <v>7186</v>
      </c>
      <c r="C5299" s="68"/>
      <c r="D5299" s="63" t="s">
        <v>7925</v>
      </c>
      <c r="E5299" s="62">
        <v>4</v>
      </c>
    </row>
    <row r="5300" spans="1:5" ht="14.4" x14ac:dyDescent="0.3">
      <c r="A5300" s="66">
        <v>24003001</v>
      </c>
      <c r="B5300" s="61" t="s">
        <v>7187</v>
      </c>
      <c r="C5300" s="68"/>
      <c r="D5300" s="63" t="s">
        <v>7925</v>
      </c>
      <c r="E5300" s="62">
        <v>4</v>
      </c>
    </row>
    <row r="5301" spans="1:5" ht="14.4" x14ac:dyDescent="0.3">
      <c r="A5301" s="66">
        <v>24003002</v>
      </c>
      <c r="B5301" s="61" t="s">
        <v>7188</v>
      </c>
      <c r="C5301" s="68"/>
      <c r="D5301" s="63" t="s">
        <v>7925</v>
      </c>
      <c r="E5301" s="62">
        <v>4</v>
      </c>
    </row>
    <row r="5302" spans="1:5" ht="14.4" x14ac:dyDescent="0.3">
      <c r="A5302" s="66">
        <v>24003005</v>
      </c>
      <c r="B5302" s="61" t="s">
        <v>7189</v>
      </c>
      <c r="C5302" s="68"/>
      <c r="D5302" s="63" t="s">
        <v>7925</v>
      </c>
      <c r="E5302" s="62">
        <v>4</v>
      </c>
    </row>
    <row r="5303" spans="1:5" ht="14.4" x14ac:dyDescent="0.3">
      <c r="A5303" s="66">
        <v>24003006</v>
      </c>
      <c r="B5303" s="61" t="s">
        <v>7190</v>
      </c>
      <c r="C5303" s="68"/>
      <c r="D5303" s="63" t="s">
        <v>7925</v>
      </c>
      <c r="E5303" s="62">
        <v>4</v>
      </c>
    </row>
    <row r="5304" spans="1:5" ht="14.4" x14ac:dyDescent="0.3">
      <c r="A5304" s="66">
        <v>24003007</v>
      </c>
      <c r="B5304" s="61" t="s">
        <v>7191</v>
      </c>
      <c r="C5304" s="68"/>
      <c r="D5304" s="63" t="s">
        <v>7925</v>
      </c>
      <c r="E5304" s="62">
        <v>4</v>
      </c>
    </row>
    <row r="5305" spans="1:5" ht="14.4" x14ac:dyDescent="0.3">
      <c r="A5305" s="66">
        <v>24003008</v>
      </c>
      <c r="B5305" s="61" t="s">
        <v>7192</v>
      </c>
      <c r="C5305" s="68"/>
      <c r="D5305" s="63" t="s">
        <v>7925</v>
      </c>
      <c r="E5305" s="62">
        <v>4</v>
      </c>
    </row>
    <row r="5306" spans="1:5" ht="14.4" x14ac:dyDescent="0.3">
      <c r="A5306" s="66">
        <v>24004001</v>
      </c>
      <c r="B5306" s="61" t="s">
        <v>7193</v>
      </c>
      <c r="C5306" s="68"/>
      <c r="D5306" s="63" t="s">
        <v>7925</v>
      </c>
      <c r="E5306" s="62">
        <v>4</v>
      </c>
    </row>
    <row r="5307" spans="1:5" ht="14.4" x14ac:dyDescent="0.3">
      <c r="A5307" s="66">
        <v>24004002</v>
      </c>
      <c r="B5307" s="61" t="s">
        <v>7194</v>
      </c>
      <c r="C5307" s="68"/>
      <c r="D5307" s="63" t="s">
        <v>7925</v>
      </c>
      <c r="E5307" s="62">
        <v>4</v>
      </c>
    </row>
    <row r="5308" spans="1:5" ht="14.4" x14ac:dyDescent="0.3">
      <c r="A5308" s="66">
        <v>24004003</v>
      </c>
      <c r="B5308" s="61" t="s">
        <v>7195</v>
      </c>
      <c r="C5308" s="68"/>
      <c r="D5308" s="63" t="s">
        <v>7925</v>
      </c>
      <c r="E5308" s="62">
        <v>4</v>
      </c>
    </row>
    <row r="5309" spans="1:5" ht="14.4" x14ac:dyDescent="0.3">
      <c r="A5309" s="66">
        <v>24004004</v>
      </c>
      <c r="B5309" s="61" t="s">
        <v>7196</v>
      </c>
      <c r="C5309" s="68"/>
      <c r="D5309" s="63" t="s">
        <v>7925</v>
      </c>
      <c r="E5309" s="62">
        <v>4</v>
      </c>
    </row>
    <row r="5310" spans="1:5" ht="14.4" x14ac:dyDescent="0.3">
      <c r="A5310" s="66">
        <v>24004005</v>
      </c>
      <c r="B5310" s="61" t="s">
        <v>7197</v>
      </c>
      <c r="C5310" s="68"/>
      <c r="D5310" s="63" t="s">
        <v>7925</v>
      </c>
      <c r="E5310" s="62">
        <v>4</v>
      </c>
    </row>
    <row r="5311" spans="1:5" ht="14.4" x14ac:dyDescent="0.3">
      <c r="A5311" s="66">
        <v>24004006</v>
      </c>
      <c r="B5311" s="61" t="s">
        <v>7198</v>
      </c>
      <c r="C5311" s="68"/>
      <c r="D5311" s="63" t="s">
        <v>7925</v>
      </c>
      <c r="E5311" s="62">
        <v>4</v>
      </c>
    </row>
    <row r="5312" spans="1:5" ht="14.4" x14ac:dyDescent="0.3">
      <c r="A5312" s="66">
        <v>24004007</v>
      </c>
      <c r="B5312" s="61" t="s">
        <v>7199</v>
      </c>
      <c r="C5312" s="68"/>
      <c r="D5312" s="63" t="s">
        <v>7925</v>
      </c>
      <c r="E5312" s="62">
        <v>4</v>
      </c>
    </row>
    <row r="5313" spans="1:5" ht="14.4" x14ac:dyDescent="0.3">
      <c r="A5313" s="66">
        <v>24005001</v>
      </c>
      <c r="B5313" s="61" t="s">
        <v>7200</v>
      </c>
      <c r="C5313" s="68"/>
      <c r="D5313" s="63" t="s">
        <v>7925</v>
      </c>
      <c r="E5313" s="62">
        <v>4</v>
      </c>
    </row>
    <row r="5314" spans="1:5" ht="14.4" x14ac:dyDescent="0.3">
      <c r="A5314" s="66">
        <v>24005002</v>
      </c>
      <c r="B5314" s="61" t="s">
        <v>7201</v>
      </c>
      <c r="C5314" s="68"/>
      <c r="D5314" s="63" t="s">
        <v>7925</v>
      </c>
      <c r="E5314" s="62">
        <v>4</v>
      </c>
    </row>
    <row r="5315" spans="1:5" ht="14.4" x14ac:dyDescent="0.3">
      <c r="A5315" s="66">
        <v>24005003</v>
      </c>
      <c r="B5315" s="61" t="s">
        <v>7202</v>
      </c>
      <c r="C5315" s="68"/>
      <c r="D5315" s="63" t="s">
        <v>7925</v>
      </c>
      <c r="E5315" s="62">
        <v>4</v>
      </c>
    </row>
    <row r="5316" spans="1:5" ht="14.4" x14ac:dyDescent="0.3">
      <c r="A5316" s="66">
        <v>24005004</v>
      </c>
      <c r="B5316" s="61" t="s">
        <v>7203</v>
      </c>
      <c r="C5316" s="68"/>
      <c r="D5316" s="63" t="s">
        <v>7925</v>
      </c>
      <c r="E5316" s="62">
        <v>4</v>
      </c>
    </row>
    <row r="5317" spans="1:5" ht="14.4" x14ac:dyDescent="0.3">
      <c r="A5317" s="66">
        <v>24005005</v>
      </c>
      <c r="B5317" s="61" t="s">
        <v>7204</v>
      </c>
      <c r="C5317" s="68"/>
      <c r="D5317" s="63" t="s">
        <v>7925</v>
      </c>
      <c r="E5317" s="62">
        <v>4</v>
      </c>
    </row>
    <row r="5318" spans="1:5" ht="14.4" x14ac:dyDescent="0.3">
      <c r="A5318" s="66">
        <v>24005006</v>
      </c>
      <c r="B5318" s="61" t="s">
        <v>7205</v>
      </c>
      <c r="C5318" s="68"/>
      <c r="D5318" s="63" t="s">
        <v>7925</v>
      </c>
      <c r="E5318" s="62">
        <v>4</v>
      </c>
    </row>
    <row r="5319" spans="1:5" ht="14.4" x14ac:dyDescent="0.3">
      <c r="A5319" s="66">
        <v>24005007</v>
      </c>
      <c r="B5319" s="61" t="s">
        <v>7206</v>
      </c>
      <c r="C5319" s="68"/>
      <c r="D5319" s="63" t="s">
        <v>7925</v>
      </c>
      <c r="E5319" s="62">
        <v>4</v>
      </c>
    </row>
    <row r="5320" spans="1:5" ht="14.4" x14ac:dyDescent="0.3">
      <c r="A5320" s="66">
        <v>24005008</v>
      </c>
      <c r="B5320" s="61" t="s">
        <v>7207</v>
      </c>
      <c r="C5320" s="68"/>
      <c r="D5320" s="63" t="s">
        <v>7925</v>
      </c>
      <c r="E5320" s="62">
        <v>4</v>
      </c>
    </row>
    <row r="5321" spans="1:5" ht="14.4" x14ac:dyDescent="0.3">
      <c r="A5321" s="66">
        <v>24005009</v>
      </c>
      <c r="B5321" s="61" t="s">
        <v>7208</v>
      </c>
      <c r="C5321" s="68"/>
      <c r="D5321" s="63" t="s">
        <v>7925</v>
      </c>
      <c r="E5321" s="62">
        <v>4</v>
      </c>
    </row>
    <row r="5322" spans="1:5" ht="14.4" x14ac:dyDescent="0.3">
      <c r="A5322" s="66">
        <v>24005010</v>
      </c>
      <c r="B5322" s="61" t="s">
        <v>7209</v>
      </c>
      <c r="C5322" s="68"/>
      <c r="D5322" s="63" t="s">
        <v>7925</v>
      </c>
      <c r="E5322" s="62">
        <v>4</v>
      </c>
    </row>
    <row r="5323" spans="1:5" ht="14.4" x14ac:dyDescent="0.3">
      <c r="A5323" s="66">
        <v>24005011</v>
      </c>
      <c r="B5323" s="61" t="s">
        <v>7210</v>
      </c>
      <c r="C5323" s="68"/>
      <c r="D5323" s="63" t="s">
        <v>7925</v>
      </c>
      <c r="E5323" s="62">
        <v>4</v>
      </c>
    </row>
    <row r="5324" spans="1:5" ht="14.4" x14ac:dyDescent="0.3">
      <c r="A5324" s="66">
        <v>24005012</v>
      </c>
      <c r="B5324" s="61" t="s">
        <v>7211</v>
      </c>
      <c r="C5324" s="68"/>
      <c r="D5324" s="63" t="s">
        <v>7925</v>
      </c>
      <c r="E5324" s="62">
        <v>4</v>
      </c>
    </row>
    <row r="5325" spans="1:5" ht="14.4" x14ac:dyDescent="0.3">
      <c r="A5325" s="66">
        <v>24005013</v>
      </c>
      <c r="B5325" s="61" t="s">
        <v>7212</v>
      </c>
      <c r="C5325" s="68"/>
      <c r="D5325" s="63" t="s">
        <v>7925</v>
      </c>
      <c r="E5325" s="62">
        <v>4</v>
      </c>
    </row>
    <row r="5326" spans="1:5" ht="14.4" x14ac:dyDescent="0.3">
      <c r="A5326" s="66">
        <v>24005014</v>
      </c>
      <c r="B5326" s="61" t="s">
        <v>7213</v>
      </c>
      <c r="C5326" s="68"/>
      <c r="D5326" s="63" t="s">
        <v>7925</v>
      </c>
      <c r="E5326" s="62">
        <v>4</v>
      </c>
    </row>
    <row r="5327" spans="1:5" ht="14.4" x14ac:dyDescent="0.3">
      <c r="A5327" s="66">
        <v>24005015</v>
      </c>
      <c r="B5327" s="61" t="s">
        <v>7214</v>
      </c>
      <c r="C5327" s="68"/>
      <c r="D5327" s="63" t="s">
        <v>7925</v>
      </c>
      <c r="E5327" s="62">
        <v>4</v>
      </c>
    </row>
    <row r="5328" spans="1:5" ht="14.4" x14ac:dyDescent="0.3">
      <c r="A5328" s="66">
        <v>24005016</v>
      </c>
      <c r="B5328" s="61" t="s">
        <v>7215</v>
      </c>
      <c r="C5328" s="68"/>
      <c r="D5328" s="63" t="s">
        <v>7925</v>
      </c>
      <c r="E5328" s="62">
        <v>4</v>
      </c>
    </row>
    <row r="5329" spans="1:5" ht="14.4" x14ac:dyDescent="0.3">
      <c r="A5329" s="66">
        <v>24006001</v>
      </c>
      <c r="B5329" s="61" t="s">
        <v>7216</v>
      </c>
      <c r="C5329" s="68"/>
      <c r="D5329" s="63" t="s">
        <v>7925</v>
      </c>
      <c r="E5329" s="62">
        <v>4</v>
      </c>
    </row>
    <row r="5330" spans="1:5" ht="14.4" x14ac:dyDescent="0.3">
      <c r="A5330" s="66">
        <v>24006002</v>
      </c>
      <c r="B5330" s="61" t="s">
        <v>7217</v>
      </c>
      <c r="C5330" s="68"/>
      <c r="D5330" s="63" t="s">
        <v>7925</v>
      </c>
      <c r="E5330" s="62">
        <v>4</v>
      </c>
    </row>
    <row r="5331" spans="1:5" ht="14.4" x14ac:dyDescent="0.3">
      <c r="A5331" s="66">
        <v>24006003</v>
      </c>
      <c r="B5331" s="61" t="s">
        <v>7218</v>
      </c>
      <c r="C5331" s="68"/>
      <c r="D5331" s="63" t="s">
        <v>7925</v>
      </c>
      <c r="E5331" s="62">
        <v>4</v>
      </c>
    </row>
    <row r="5332" spans="1:5" ht="14.4" x14ac:dyDescent="0.3">
      <c r="A5332" s="66">
        <v>24006004</v>
      </c>
      <c r="B5332" s="61" t="s">
        <v>7219</v>
      </c>
      <c r="C5332" s="68"/>
      <c r="D5332" s="63" t="s">
        <v>7925</v>
      </c>
      <c r="E5332" s="62">
        <v>4</v>
      </c>
    </row>
    <row r="5333" spans="1:5" ht="14.4" x14ac:dyDescent="0.3">
      <c r="A5333" s="66">
        <v>24006005</v>
      </c>
      <c r="B5333" s="61" t="s">
        <v>7220</v>
      </c>
      <c r="C5333" s="68"/>
      <c r="D5333" s="63" t="s">
        <v>7925</v>
      </c>
      <c r="E5333" s="62">
        <v>4</v>
      </c>
    </row>
    <row r="5334" spans="1:5" ht="14.4" x14ac:dyDescent="0.3">
      <c r="A5334" s="66">
        <v>24006006</v>
      </c>
      <c r="B5334" s="61" t="s">
        <v>7221</v>
      </c>
      <c r="C5334" s="68"/>
      <c r="D5334" s="63" t="s">
        <v>7925</v>
      </c>
      <c r="E5334" s="62">
        <v>4</v>
      </c>
    </row>
    <row r="5335" spans="1:5" ht="14.4" x14ac:dyDescent="0.3">
      <c r="A5335" s="66">
        <v>24006007</v>
      </c>
      <c r="B5335" s="61" t="s">
        <v>7222</v>
      </c>
      <c r="C5335" s="68"/>
      <c r="D5335" s="63" t="s">
        <v>7925</v>
      </c>
      <c r="E5335" s="62">
        <v>4</v>
      </c>
    </row>
    <row r="5336" spans="1:5" ht="14.4" x14ac:dyDescent="0.3">
      <c r="A5336" s="66">
        <v>24006008</v>
      </c>
      <c r="B5336" s="61" t="s">
        <v>7223</v>
      </c>
      <c r="C5336" s="68"/>
      <c r="D5336" s="63" t="s">
        <v>7925</v>
      </c>
      <c r="E5336" s="62">
        <v>4</v>
      </c>
    </row>
    <row r="5337" spans="1:5" ht="14.4" x14ac:dyDescent="0.3">
      <c r="A5337" s="66">
        <v>24006009</v>
      </c>
      <c r="B5337" s="61" t="s">
        <v>7224</v>
      </c>
      <c r="C5337" s="68"/>
      <c r="D5337" s="63" t="s">
        <v>7925</v>
      </c>
      <c r="E5337" s="62">
        <v>4</v>
      </c>
    </row>
    <row r="5338" spans="1:5" ht="14.4" x14ac:dyDescent="0.3">
      <c r="A5338" s="66">
        <v>24006010</v>
      </c>
      <c r="B5338" s="61" t="s">
        <v>7225</v>
      </c>
      <c r="C5338" s="68"/>
      <c r="D5338" s="63" t="s">
        <v>7925</v>
      </c>
      <c r="E5338" s="62">
        <v>4</v>
      </c>
    </row>
    <row r="5339" spans="1:5" ht="14.4" x14ac:dyDescent="0.3">
      <c r="A5339" s="66">
        <v>24006011</v>
      </c>
      <c r="B5339" s="61" t="s">
        <v>7226</v>
      </c>
      <c r="C5339" s="68"/>
      <c r="D5339" s="63" t="s">
        <v>7925</v>
      </c>
      <c r="E5339" s="62">
        <v>4</v>
      </c>
    </row>
    <row r="5340" spans="1:5" ht="14.4" x14ac:dyDescent="0.3">
      <c r="A5340" s="66">
        <v>24006012</v>
      </c>
      <c r="B5340" s="61" t="s">
        <v>7227</v>
      </c>
      <c r="C5340" s="68"/>
      <c r="D5340" s="63" t="s">
        <v>7925</v>
      </c>
      <c r="E5340" s="62">
        <v>4</v>
      </c>
    </row>
    <row r="5341" spans="1:5" ht="14.4" x14ac:dyDescent="0.3">
      <c r="A5341" s="66">
        <v>24008001</v>
      </c>
      <c r="B5341" s="61" t="s">
        <v>7228</v>
      </c>
      <c r="C5341" s="68"/>
      <c r="D5341" s="63" t="s">
        <v>7925</v>
      </c>
      <c r="E5341" s="62">
        <v>4</v>
      </c>
    </row>
    <row r="5342" spans="1:5" ht="14.4" x14ac:dyDescent="0.3">
      <c r="A5342" s="66">
        <v>24008002</v>
      </c>
      <c r="B5342" s="61" t="s">
        <v>7229</v>
      </c>
      <c r="C5342" s="68"/>
      <c r="D5342" s="63" t="s">
        <v>7925</v>
      </c>
      <c r="E5342" s="62">
        <v>4</v>
      </c>
    </row>
    <row r="5343" spans="1:5" ht="14.4" x14ac:dyDescent="0.3">
      <c r="A5343" s="66">
        <v>24008003</v>
      </c>
      <c r="B5343" s="61" t="s">
        <v>7230</v>
      </c>
      <c r="C5343" s="68"/>
      <c r="D5343" s="63" t="s">
        <v>7925</v>
      </c>
      <c r="E5343" s="62">
        <v>4</v>
      </c>
    </row>
    <row r="5344" spans="1:5" ht="14.4" x14ac:dyDescent="0.3">
      <c r="A5344" s="66">
        <v>24008004</v>
      </c>
      <c r="B5344" s="61" t="s">
        <v>7231</v>
      </c>
      <c r="C5344" s="68"/>
      <c r="D5344" s="63" t="s">
        <v>7925</v>
      </c>
      <c r="E5344" s="62">
        <v>4</v>
      </c>
    </row>
    <row r="5345" spans="1:5" ht="14.4" x14ac:dyDescent="0.3">
      <c r="A5345" s="66">
        <v>24008005</v>
      </c>
      <c r="B5345" s="61" t="s">
        <v>7232</v>
      </c>
      <c r="C5345" s="68"/>
      <c r="D5345" s="63" t="s">
        <v>7925</v>
      </c>
      <c r="E5345" s="62">
        <v>4</v>
      </c>
    </row>
    <row r="5346" spans="1:5" ht="14.4" x14ac:dyDescent="0.3">
      <c r="A5346" s="66">
        <v>24008006</v>
      </c>
      <c r="B5346" s="61" t="s">
        <v>7233</v>
      </c>
      <c r="C5346" s="68"/>
      <c r="D5346" s="63" t="s">
        <v>7925</v>
      </c>
      <c r="E5346" s="62">
        <v>4</v>
      </c>
    </row>
    <row r="5347" spans="1:5" ht="14.4" x14ac:dyDescent="0.3">
      <c r="A5347" s="66">
        <v>24008007</v>
      </c>
      <c r="B5347" s="61" t="s">
        <v>7234</v>
      </c>
      <c r="C5347" s="68"/>
      <c r="D5347" s="63" t="s">
        <v>7925</v>
      </c>
      <c r="E5347" s="62">
        <v>4</v>
      </c>
    </row>
    <row r="5348" spans="1:5" ht="14.4" x14ac:dyDescent="0.3">
      <c r="A5348" s="66">
        <v>24008008</v>
      </c>
      <c r="B5348" s="61" t="s">
        <v>7235</v>
      </c>
      <c r="C5348" s="68"/>
      <c r="D5348" s="63" t="s">
        <v>7925</v>
      </c>
      <c r="E5348" s="62">
        <v>4</v>
      </c>
    </row>
    <row r="5349" spans="1:5" ht="14.4" x14ac:dyDescent="0.3">
      <c r="A5349" s="66">
        <v>24009001</v>
      </c>
      <c r="B5349" s="61" t="s">
        <v>239</v>
      </c>
      <c r="C5349" s="68"/>
      <c r="D5349" s="63" t="s">
        <v>7925</v>
      </c>
      <c r="E5349" s="62">
        <v>4</v>
      </c>
    </row>
    <row r="5350" spans="1:5" ht="14.4" x14ac:dyDescent="0.3">
      <c r="A5350" s="66">
        <v>24009002</v>
      </c>
      <c r="B5350" s="61" t="s">
        <v>240</v>
      </c>
      <c r="C5350" s="68"/>
      <c r="D5350" s="63" t="s">
        <v>7925</v>
      </c>
      <c r="E5350" s="62">
        <v>4</v>
      </c>
    </row>
    <row r="5351" spans="1:5" ht="14.4" x14ac:dyDescent="0.3">
      <c r="A5351" s="66">
        <v>24009003</v>
      </c>
      <c r="B5351" s="61" t="s">
        <v>7236</v>
      </c>
      <c r="C5351" s="68"/>
      <c r="D5351" s="63" t="s">
        <v>7925</v>
      </c>
      <c r="E5351" s="62">
        <v>4</v>
      </c>
    </row>
    <row r="5352" spans="1:5" ht="14.4" x14ac:dyDescent="0.3">
      <c r="A5352" s="66">
        <v>24009004</v>
      </c>
      <c r="B5352" s="61" t="s">
        <v>317</v>
      </c>
      <c r="C5352" s="68"/>
      <c r="D5352" s="63" t="s">
        <v>7925</v>
      </c>
      <c r="E5352" s="62">
        <v>4</v>
      </c>
    </row>
    <row r="5353" spans="1:5" ht="14.4" x14ac:dyDescent="0.3">
      <c r="A5353" s="66">
        <v>24009005</v>
      </c>
      <c r="B5353" s="61" t="s">
        <v>318</v>
      </c>
      <c r="C5353" s="68"/>
      <c r="D5353" s="63" t="s">
        <v>7925</v>
      </c>
      <c r="E5353" s="62">
        <v>4</v>
      </c>
    </row>
    <row r="5354" spans="1:5" ht="14.4" x14ac:dyDescent="0.3">
      <c r="A5354" s="66">
        <v>24009006</v>
      </c>
      <c r="B5354" s="61" t="s">
        <v>320</v>
      </c>
      <c r="C5354" s="68"/>
      <c r="D5354" s="63" t="s">
        <v>7925</v>
      </c>
      <c r="E5354" s="62">
        <v>4</v>
      </c>
    </row>
    <row r="5355" spans="1:5" ht="14.4" x14ac:dyDescent="0.3">
      <c r="A5355" s="66">
        <v>24009007</v>
      </c>
      <c r="B5355" s="61" t="s">
        <v>7237</v>
      </c>
      <c r="C5355" s="68"/>
      <c r="D5355" s="63" t="s">
        <v>7925</v>
      </c>
      <c r="E5355" s="62">
        <v>4</v>
      </c>
    </row>
    <row r="5356" spans="1:5" ht="14.4" x14ac:dyDescent="0.3">
      <c r="A5356" s="66">
        <v>24009008</v>
      </c>
      <c r="B5356" s="61" t="s">
        <v>319</v>
      </c>
      <c r="C5356" s="68"/>
      <c r="D5356" s="63" t="s">
        <v>7925</v>
      </c>
      <c r="E5356" s="62">
        <v>4</v>
      </c>
    </row>
    <row r="5357" spans="1:5" ht="14.4" x14ac:dyDescent="0.3">
      <c r="A5357" s="66">
        <v>24009009</v>
      </c>
      <c r="B5357" s="61" t="s">
        <v>7238</v>
      </c>
      <c r="C5357" s="68"/>
      <c r="D5357" s="63" t="s">
        <v>7925</v>
      </c>
      <c r="E5357" s="62">
        <v>4</v>
      </c>
    </row>
    <row r="5358" spans="1:5" ht="14.4" x14ac:dyDescent="0.3">
      <c r="A5358" s="66">
        <v>24009010</v>
      </c>
      <c r="B5358" s="61" t="s">
        <v>7239</v>
      </c>
      <c r="C5358" s="68"/>
      <c r="D5358" s="63" t="s">
        <v>7925</v>
      </c>
      <c r="E5358" s="62">
        <v>4</v>
      </c>
    </row>
    <row r="5359" spans="1:5" ht="14.4" x14ac:dyDescent="0.3">
      <c r="A5359" s="66">
        <v>24009011</v>
      </c>
      <c r="B5359" s="61" t="s">
        <v>2419</v>
      </c>
      <c r="C5359" s="68"/>
      <c r="D5359" s="63" t="s">
        <v>7925</v>
      </c>
      <c r="E5359" s="62">
        <v>4</v>
      </c>
    </row>
    <row r="5360" spans="1:5" ht="14.4" x14ac:dyDescent="0.3">
      <c r="A5360" s="66">
        <v>24009012</v>
      </c>
      <c r="B5360" s="61" t="s">
        <v>2420</v>
      </c>
      <c r="C5360" s="68"/>
      <c r="D5360" s="63" t="s">
        <v>7925</v>
      </c>
      <c r="E5360" s="62">
        <v>4</v>
      </c>
    </row>
    <row r="5361" spans="1:5" ht="14.4" x14ac:dyDescent="0.3">
      <c r="A5361" s="66">
        <v>24009013</v>
      </c>
      <c r="B5361" s="61" t="s">
        <v>2421</v>
      </c>
      <c r="C5361" s="68"/>
      <c r="D5361" s="63" t="s">
        <v>7925</v>
      </c>
      <c r="E5361" s="62">
        <v>4</v>
      </c>
    </row>
    <row r="5362" spans="1:5" ht="14.4" x14ac:dyDescent="0.3">
      <c r="A5362" s="66">
        <v>24009014</v>
      </c>
      <c r="B5362" s="61" t="s">
        <v>2422</v>
      </c>
      <c r="C5362" s="68"/>
      <c r="D5362" s="63" t="s">
        <v>7925</v>
      </c>
      <c r="E5362" s="62">
        <v>4</v>
      </c>
    </row>
    <row r="5363" spans="1:5" ht="14.4" x14ac:dyDescent="0.3">
      <c r="A5363" s="66">
        <v>24009015</v>
      </c>
      <c r="B5363" s="61" t="s">
        <v>2423</v>
      </c>
      <c r="C5363" s="68"/>
      <c r="D5363" s="63" t="s">
        <v>7925</v>
      </c>
      <c r="E5363" s="62">
        <v>4</v>
      </c>
    </row>
    <row r="5364" spans="1:5" ht="14.4" x14ac:dyDescent="0.3">
      <c r="A5364" s="66">
        <v>24009016</v>
      </c>
      <c r="B5364" s="61" t="s">
        <v>2424</v>
      </c>
      <c r="C5364" s="68"/>
      <c r="D5364" s="63" t="s">
        <v>7925</v>
      </c>
      <c r="E5364" s="62">
        <v>4</v>
      </c>
    </row>
    <row r="5365" spans="1:5" ht="14.4" x14ac:dyDescent="0.3">
      <c r="A5365" s="66">
        <v>24010001</v>
      </c>
      <c r="B5365" s="61" t="s">
        <v>7240</v>
      </c>
      <c r="C5365" s="68"/>
      <c r="D5365" s="63" t="s">
        <v>7925</v>
      </c>
      <c r="E5365" s="62">
        <v>4</v>
      </c>
    </row>
    <row r="5366" spans="1:5" ht="14.4" x14ac:dyDescent="0.3">
      <c r="A5366" s="66">
        <v>24010002</v>
      </c>
      <c r="B5366" s="61" t="s">
        <v>7241</v>
      </c>
      <c r="C5366" s="68"/>
      <c r="D5366" s="63" t="s">
        <v>7925</v>
      </c>
      <c r="E5366" s="62">
        <v>4</v>
      </c>
    </row>
    <row r="5367" spans="1:5" ht="14.4" x14ac:dyDescent="0.3">
      <c r="A5367" s="66">
        <v>24010003</v>
      </c>
      <c r="B5367" s="61" t="s">
        <v>7242</v>
      </c>
      <c r="C5367" s="68"/>
      <c r="D5367" s="63" t="s">
        <v>7925</v>
      </c>
      <c r="E5367" s="62">
        <v>4</v>
      </c>
    </row>
    <row r="5368" spans="1:5" ht="14.4" x14ac:dyDescent="0.3">
      <c r="A5368" s="66">
        <v>24010004</v>
      </c>
      <c r="B5368" s="61" t="s">
        <v>7243</v>
      </c>
      <c r="C5368" s="68"/>
      <c r="D5368" s="63" t="s">
        <v>7925</v>
      </c>
      <c r="E5368" s="62">
        <v>4</v>
      </c>
    </row>
    <row r="5369" spans="1:5" ht="14.4" x14ac:dyDescent="0.3">
      <c r="A5369" s="66">
        <v>24011001</v>
      </c>
      <c r="B5369" s="61" t="s">
        <v>7244</v>
      </c>
      <c r="C5369" s="68"/>
      <c r="D5369" s="63" t="s">
        <v>7925</v>
      </c>
      <c r="E5369" s="62">
        <v>4</v>
      </c>
    </row>
    <row r="5370" spans="1:5" ht="14.4" x14ac:dyDescent="0.3">
      <c r="A5370" s="66">
        <v>24011002</v>
      </c>
      <c r="B5370" s="61" t="s">
        <v>7245</v>
      </c>
      <c r="C5370" s="68"/>
      <c r="D5370" s="63" t="s">
        <v>7925</v>
      </c>
      <c r="E5370" s="62">
        <v>4</v>
      </c>
    </row>
    <row r="5371" spans="1:5" ht="14.4" x14ac:dyDescent="0.3">
      <c r="A5371" s="66">
        <v>24011003</v>
      </c>
      <c r="B5371" s="61" t="s">
        <v>7246</v>
      </c>
      <c r="C5371" s="68"/>
      <c r="D5371" s="63" t="s">
        <v>7925</v>
      </c>
      <c r="E5371" s="62">
        <v>4</v>
      </c>
    </row>
    <row r="5372" spans="1:5" ht="14.4" x14ac:dyDescent="0.3">
      <c r="A5372" s="66">
        <v>24190900</v>
      </c>
      <c r="B5372" s="61" t="s">
        <v>7247</v>
      </c>
      <c r="C5372" s="68"/>
      <c r="D5372" s="63" t="s">
        <v>7925</v>
      </c>
      <c r="E5372" s="62">
        <v>4</v>
      </c>
    </row>
    <row r="5373" spans="1:5" ht="14.4" x14ac:dyDescent="0.3">
      <c r="A5373" s="66">
        <v>24190999</v>
      </c>
      <c r="B5373" s="61" t="s">
        <v>7248</v>
      </c>
      <c r="C5373" s="68"/>
      <c r="D5373" s="63" t="s">
        <v>7925</v>
      </c>
      <c r="E5373" s="62">
        <v>4</v>
      </c>
    </row>
    <row r="5374" spans="1:5" ht="14.4" x14ac:dyDescent="0.3">
      <c r="A5374" s="66">
        <v>25001001</v>
      </c>
      <c r="B5374" s="61" t="s">
        <v>7249</v>
      </c>
      <c r="C5374" s="68"/>
      <c r="D5374" s="63" t="s">
        <v>7925</v>
      </c>
      <c r="E5374" s="62">
        <v>4</v>
      </c>
    </row>
    <row r="5375" spans="1:5" ht="14.4" x14ac:dyDescent="0.3">
      <c r="A5375" s="66">
        <v>25001002</v>
      </c>
      <c r="B5375" s="61" t="s">
        <v>7250</v>
      </c>
      <c r="C5375" s="68"/>
      <c r="D5375" s="63" t="s">
        <v>7925</v>
      </c>
      <c r="E5375" s="62">
        <v>4</v>
      </c>
    </row>
    <row r="5376" spans="1:5" ht="14.4" x14ac:dyDescent="0.3">
      <c r="A5376" s="66">
        <v>25001003</v>
      </c>
      <c r="B5376" s="61" t="s">
        <v>7251</v>
      </c>
      <c r="C5376" s="68"/>
      <c r="D5376" s="63" t="s">
        <v>7925</v>
      </c>
      <c r="E5376" s="62">
        <v>4</v>
      </c>
    </row>
    <row r="5377" spans="1:5" ht="14.4" x14ac:dyDescent="0.3">
      <c r="A5377" s="66">
        <v>25001004</v>
      </c>
      <c r="B5377" s="61" t="s">
        <v>7252</v>
      </c>
      <c r="C5377" s="68"/>
      <c r="D5377" s="63" t="s">
        <v>7925</v>
      </c>
      <c r="E5377" s="62">
        <v>4</v>
      </c>
    </row>
    <row r="5378" spans="1:5" ht="14.4" x14ac:dyDescent="0.3">
      <c r="A5378" s="66">
        <v>25002900</v>
      </c>
      <c r="B5378" s="61" t="s">
        <v>7253</v>
      </c>
      <c r="C5378" s="68"/>
      <c r="D5378" s="63" t="s">
        <v>7925</v>
      </c>
      <c r="E5378" s="62">
        <v>4</v>
      </c>
    </row>
    <row r="5379" spans="1:5" ht="14.4" x14ac:dyDescent="0.3">
      <c r="A5379" s="66">
        <v>25002999</v>
      </c>
      <c r="B5379" s="61" t="s">
        <v>7254</v>
      </c>
      <c r="C5379" s="68"/>
      <c r="D5379" s="63" t="s">
        <v>7925</v>
      </c>
      <c r="E5379" s="62">
        <v>4</v>
      </c>
    </row>
    <row r="5380" spans="1:5" ht="14.4" x14ac:dyDescent="0.3">
      <c r="A5380" s="66">
        <v>25003001</v>
      </c>
      <c r="B5380" s="61" t="s">
        <v>7255</v>
      </c>
      <c r="C5380" s="68"/>
      <c r="D5380" s="63" t="s">
        <v>7925</v>
      </c>
      <c r="E5380" s="62">
        <v>4</v>
      </c>
    </row>
    <row r="5381" spans="1:5" ht="14.4" x14ac:dyDescent="0.3">
      <c r="A5381" s="66">
        <v>25003002</v>
      </c>
      <c r="B5381" s="61" t="s">
        <v>7256</v>
      </c>
      <c r="C5381" s="68"/>
      <c r="D5381" s="63" t="s">
        <v>7925</v>
      </c>
      <c r="E5381" s="62">
        <v>4</v>
      </c>
    </row>
    <row r="5382" spans="1:5" ht="14.4" x14ac:dyDescent="0.3">
      <c r="A5382" s="66">
        <v>25003003</v>
      </c>
      <c r="B5382" s="61" t="s">
        <v>7257</v>
      </c>
      <c r="C5382" s="68"/>
      <c r="D5382" s="63" t="s">
        <v>7925</v>
      </c>
      <c r="E5382" s="62">
        <v>4</v>
      </c>
    </row>
    <row r="5383" spans="1:5" ht="14.4" x14ac:dyDescent="0.3">
      <c r="A5383" s="66">
        <v>25003004</v>
      </c>
      <c r="B5383" s="61" t="s">
        <v>7258</v>
      </c>
      <c r="C5383" s="68"/>
      <c r="D5383" s="63" t="s">
        <v>7925</v>
      </c>
      <c r="E5383" s="62">
        <v>4</v>
      </c>
    </row>
    <row r="5384" spans="1:5" ht="14.4" x14ac:dyDescent="0.3">
      <c r="A5384" s="66">
        <v>25004900</v>
      </c>
      <c r="B5384" s="61" t="s">
        <v>7259</v>
      </c>
      <c r="C5384" s="68"/>
      <c r="D5384" s="63" t="s">
        <v>7925</v>
      </c>
      <c r="E5384" s="62">
        <v>4</v>
      </c>
    </row>
    <row r="5385" spans="1:5" ht="14.4" x14ac:dyDescent="0.3">
      <c r="A5385" s="66">
        <v>25004999</v>
      </c>
      <c r="B5385" s="61" t="s">
        <v>7260</v>
      </c>
      <c r="C5385" s="68"/>
      <c r="D5385" s="63" t="s">
        <v>7925</v>
      </c>
      <c r="E5385" s="62">
        <v>4</v>
      </c>
    </row>
    <row r="5386" spans="1:5" ht="14.4" x14ac:dyDescent="0.3">
      <c r="A5386" s="66">
        <v>25005001</v>
      </c>
      <c r="B5386" s="61" t="s">
        <v>7261</v>
      </c>
      <c r="C5386" s="68"/>
      <c r="D5386" s="63" t="s">
        <v>7925</v>
      </c>
      <c r="E5386" s="62">
        <v>4</v>
      </c>
    </row>
    <row r="5387" spans="1:5" ht="14.4" x14ac:dyDescent="0.3">
      <c r="A5387" s="66">
        <v>25005002</v>
      </c>
      <c r="B5387" s="61" t="s">
        <v>7262</v>
      </c>
      <c r="C5387" s="68"/>
      <c r="D5387" s="63" t="s">
        <v>7925</v>
      </c>
      <c r="E5387" s="62">
        <v>4</v>
      </c>
    </row>
    <row r="5388" spans="1:5" ht="14.4" x14ac:dyDescent="0.3">
      <c r="A5388" s="66">
        <v>25006001</v>
      </c>
      <c r="B5388" s="61" t="s">
        <v>7263</v>
      </c>
      <c r="C5388" s="68"/>
      <c r="D5388" s="63" t="s">
        <v>7925</v>
      </c>
      <c r="E5388" s="62">
        <v>4</v>
      </c>
    </row>
    <row r="5389" spans="1:5" ht="14.4" x14ac:dyDescent="0.3">
      <c r="A5389" s="66">
        <v>25006002</v>
      </c>
      <c r="B5389" s="61" t="s">
        <v>7264</v>
      </c>
      <c r="C5389" s="68"/>
      <c r="D5389" s="63" t="s">
        <v>7925</v>
      </c>
      <c r="E5389" s="62">
        <v>4</v>
      </c>
    </row>
    <row r="5390" spans="1:5" ht="14.4" x14ac:dyDescent="0.3">
      <c r="A5390" s="66">
        <v>25006003</v>
      </c>
      <c r="B5390" s="61" t="s">
        <v>7265</v>
      </c>
      <c r="C5390" s="68"/>
      <c r="D5390" s="63" t="s">
        <v>7925</v>
      </c>
      <c r="E5390" s="62">
        <v>4</v>
      </c>
    </row>
    <row r="5391" spans="1:5" ht="14.4" x14ac:dyDescent="0.3">
      <c r="A5391" s="66">
        <v>25006004</v>
      </c>
      <c r="B5391" s="61" t="s">
        <v>7266</v>
      </c>
      <c r="C5391" s="68"/>
      <c r="D5391" s="63" t="s">
        <v>7925</v>
      </c>
      <c r="E5391" s="62">
        <v>4</v>
      </c>
    </row>
    <row r="5392" spans="1:5" ht="14.4" x14ac:dyDescent="0.3">
      <c r="A5392" s="66">
        <v>25006005</v>
      </c>
      <c r="B5392" s="61" t="s">
        <v>7267</v>
      </c>
      <c r="C5392" s="68"/>
      <c r="D5392" s="63" t="s">
        <v>7925</v>
      </c>
      <c r="E5392" s="62">
        <v>4</v>
      </c>
    </row>
    <row r="5393" spans="1:5" ht="14.4" x14ac:dyDescent="0.3">
      <c r="A5393" s="66">
        <v>25006006</v>
      </c>
      <c r="B5393" s="61" t="s">
        <v>7268</v>
      </c>
      <c r="C5393" s="68"/>
      <c r="D5393" s="63" t="s">
        <v>7925</v>
      </c>
      <c r="E5393" s="62">
        <v>4</v>
      </c>
    </row>
    <row r="5394" spans="1:5" ht="14.4" x14ac:dyDescent="0.3">
      <c r="A5394" s="66">
        <v>25006900</v>
      </c>
      <c r="B5394" s="61" t="s">
        <v>7269</v>
      </c>
      <c r="C5394" s="68"/>
      <c r="D5394" s="63" t="s">
        <v>7925</v>
      </c>
      <c r="E5394" s="62">
        <v>4</v>
      </c>
    </row>
    <row r="5395" spans="1:5" ht="14.4" x14ac:dyDescent="0.3">
      <c r="A5395" s="66">
        <v>25006999</v>
      </c>
      <c r="B5395" s="61" t="s">
        <v>7270</v>
      </c>
      <c r="C5395" s="68"/>
      <c r="D5395" s="63" t="s">
        <v>7925</v>
      </c>
      <c r="E5395" s="62">
        <v>4</v>
      </c>
    </row>
    <row r="5396" spans="1:5" ht="14.4" x14ac:dyDescent="0.3">
      <c r="A5396" s="66">
        <v>25007001</v>
      </c>
      <c r="B5396" s="61" t="s">
        <v>7271</v>
      </c>
      <c r="C5396" s="68"/>
      <c r="D5396" s="63" t="s">
        <v>7925</v>
      </c>
      <c r="E5396" s="62">
        <v>4</v>
      </c>
    </row>
    <row r="5397" spans="1:5" ht="14.4" x14ac:dyDescent="0.3">
      <c r="A5397" s="66">
        <v>25007002</v>
      </c>
      <c r="B5397" s="61" t="s">
        <v>7272</v>
      </c>
      <c r="C5397" s="68"/>
      <c r="D5397" s="63" t="s">
        <v>7925</v>
      </c>
      <c r="E5397" s="62">
        <v>4</v>
      </c>
    </row>
    <row r="5398" spans="1:5" ht="14.4" x14ac:dyDescent="0.3">
      <c r="A5398" s="66">
        <v>25008001</v>
      </c>
      <c r="B5398" s="61" t="s">
        <v>7273</v>
      </c>
      <c r="C5398" s="68"/>
      <c r="D5398" s="63" t="s">
        <v>7925</v>
      </c>
      <c r="E5398" s="62">
        <v>4</v>
      </c>
    </row>
    <row r="5399" spans="1:5" ht="14.4" x14ac:dyDescent="0.3">
      <c r="A5399" s="66">
        <v>25008002</v>
      </c>
      <c r="B5399" s="61" t="s">
        <v>7274</v>
      </c>
      <c r="C5399" s="68"/>
      <c r="D5399" s="63" t="s">
        <v>7925</v>
      </c>
      <c r="E5399" s="62">
        <v>4</v>
      </c>
    </row>
    <row r="5400" spans="1:5" ht="14.4" x14ac:dyDescent="0.3">
      <c r="A5400" s="66">
        <v>25008003</v>
      </c>
      <c r="B5400" s="61" t="s">
        <v>7275</v>
      </c>
      <c r="C5400" s="68"/>
      <c r="D5400" s="63" t="s">
        <v>7925</v>
      </c>
      <c r="E5400" s="62">
        <v>4</v>
      </c>
    </row>
    <row r="5401" spans="1:5" ht="14.4" x14ac:dyDescent="0.3">
      <c r="A5401" s="66">
        <v>25008004</v>
      </c>
      <c r="B5401" s="61" t="s">
        <v>7276</v>
      </c>
      <c r="C5401" s="68"/>
      <c r="D5401" s="63" t="s">
        <v>7925</v>
      </c>
      <c r="E5401" s="62">
        <v>4</v>
      </c>
    </row>
    <row r="5402" spans="1:5" ht="14.4" x14ac:dyDescent="0.3">
      <c r="A5402" s="66">
        <v>25008005</v>
      </c>
      <c r="B5402" s="61" t="s">
        <v>7277</v>
      </c>
      <c r="C5402" s="68"/>
      <c r="D5402" s="63" t="s">
        <v>7925</v>
      </c>
      <c r="E5402" s="62">
        <v>4</v>
      </c>
    </row>
    <row r="5403" spans="1:5" ht="14.4" x14ac:dyDescent="0.3">
      <c r="A5403" s="66">
        <v>25008006</v>
      </c>
      <c r="B5403" s="61" t="s">
        <v>7278</v>
      </c>
      <c r="C5403" s="68"/>
      <c r="D5403" s="63" t="s">
        <v>7925</v>
      </c>
      <c r="E5403" s="62">
        <v>4</v>
      </c>
    </row>
    <row r="5404" spans="1:5" ht="14.4" x14ac:dyDescent="0.3">
      <c r="A5404" s="66">
        <v>25008007</v>
      </c>
      <c r="B5404" s="61" t="s">
        <v>7279</v>
      </c>
      <c r="C5404" s="68"/>
      <c r="D5404" s="63" t="s">
        <v>7925</v>
      </c>
      <c r="E5404" s="62">
        <v>4</v>
      </c>
    </row>
    <row r="5405" spans="1:5" ht="14.4" x14ac:dyDescent="0.3">
      <c r="A5405" s="66">
        <v>25008008</v>
      </c>
      <c r="B5405" s="61" t="s">
        <v>7280</v>
      </c>
      <c r="C5405" s="68"/>
      <c r="D5405" s="63" t="s">
        <v>7925</v>
      </c>
      <c r="E5405" s="62">
        <v>4</v>
      </c>
    </row>
    <row r="5406" spans="1:5" ht="14.4" x14ac:dyDescent="0.3">
      <c r="A5406" s="66">
        <v>25009001</v>
      </c>
      <c r="B5406" s="61" t="s">
        <v>7281</v>
      </c>
      <c r="C5406" s="68"/>
      <c r="D5406" s="63" t="s">
        <v>7925</v>
      </c>
      <c r="E5406" s="62">
        <v>4</v>
      </c>
    </row>
    <row r="5407" spans="1:5" ht="14.4" x14ac:dyDescent="0.3">
      <c r="A5407" s="66">
        <v>25009002</v>
      </c>
      <c r="B5407" s="61" t="s">
        <v>7282</v>
      </c>
      <c r="C5407" s="68"/>
      <c r="D5407" s="63" t="s">
        <v>7925</v>
      </c>
      <c r="E5407" s="62">
        <v>4</v>
      </c>
    </row>
    <row r="5408" spans="1:5" ht="14.4" x14ac:dyDescent="0.3">
      <c r="A5408" s="66">
        <v>25009003</v>
      </c>
      <c r="B5408" s="61" t="s">
        <v>7283</v>
      </c>
      <c r="C5408" s="68"/>
      <c r="D5408" s="63" t="s">
        <v>7925</v>
      </c>
      <c r="E5408" s="62">
        <v>4</v>
      </c>
    </row>
    <row r="5409" spans="1:5" ht="14.4" x14ac:dyDescent="0.3">
      <c r="A5409" s="66">
        <v>25009004</v>
      </c>
      <c r="B5409" s="61" t="s">
        <v>7284</v>
      </c>
      <c r="C5409" s="68"/>
      <c r="D5409" s="63" t="s">
        <v>7925</v>
      </c>
      <c r="E5409" s="62">
        <v>4</v>
      </c>
    </row>
    <row r="5410" spans="1:5" ht="14.4" x14ac:dyDescent="0.3">
      <c r="A5410" s="66">
        <v>25009005</v>
      </c>
      <c r="B5410" s="61" t="s">
        <v>7285</v>
      </c>
      <c r="C5410" s="68"/>
      <c r="D5410" s="63" t="s">
        <v>7925</v>
      </c>
      <c r="E5410" s="62">
        <v>4</v>
      </c>
    </row>
    <row r="5411" spans="1:5" ht="14.4" x14ac:dyDescent="0.3">
      <c r="A5411" s="66">
        <v>25009006</v>
      </c>
      <c r="B5411" s="61" t="s">
        <v>7286</v>
      </c>
      <c r="C5411" s="68"/>
      <c r="D5411" s="63" t="s">
        <v>7925</v>
      </c>
      <c r="E5411" s="62">
        <v>4</v>
      </c>
    </row>
    <row r="5412" spans="1:5" ht="14.4" x14ac:dyDescent="0.3">
      <c r="A5412" s="66">
        <v>25009007</v>
      </c>
      <c r="B5412" s="61" t="s">
        <v>7287</v>
      </c>
      <c r="C5412" s="68"/>
      <c r="D5412" s="63" t="s">
        <v>7925</v>
      </c>
      <c r="E5412" s="62">
        <v>4</v>
      </c>
    </row>
    <row r="5413" spans="1:5" ht="14.4" x14ac:dyDescent="0.3">
      <c r="A5413" s="66">
        <v>25009008</v>
      </c>
      <c r="B5413" s="61" t="s">
        <v>7288</v>
      </c>
      <c r="C5413" s="68"/>
      <c r="D5413" s="63" t="s">
        <v>7925</v>
      </c>
      <c r="E5413" s="62">
        <v>4</v>
      </c>
    </row>
    <row r="5414" spans="1:5" ht="14.4" x14ac:dyDescent="0.3">
      <c r="A5414" s="66">
        <v>25010001</v>
      </c>
      <c r="B5414" s="61" t="s">
        <v>7289</v>
      </c>
      <c r="C5414" s="68"/>
      <c r="D5414" s="63" t="s">
        <v>7925</v>
      </c>
      <c r="E5414" s="62">
        <v>4</v>
      </c>
    </row>
    <row r="5415" spans="1:5" ht="14.4" x14ac:dyDescent="0.3">
      <c r="A5415" s="66">
        <v>25010002</v>
      </c>
      <c r="B5415" s="61" t="s">
        <v>7290</v>
      </c>
      <c r="C5415" s="68"/>
      <c r="D5415" s="63" t="s">
        <v>7925</v>
      </c>
      <c r="E5415" s="62">
        <v>4</v>
      </c>
    </row>
    <row r="5416" spans="1:5" ht="14.4" x14ac:dyDescent="0.3">
      <c r="A5416" s="66">
        <v>25010003</v>
      </c>
      <c r="B5416" s="61" t="s">
        <v>7291</v>
      </c>
      <c r="C5416" s="68"/>
      <c r="D5416" s="63" t="s">
        <v>7925</v>
      </c>
      <c r="E5416" s="62">
        <v>4</v>
      </c>
    </row>
    <row r="5417" spans="1:5" ht="14.4" x14ac:dyDescent="0.3">
      <c r="A5417" s="66">
        <v>25010004</v>
      </c>
      <c r="B5417" s="61" t="s">
        <v>7292</v>
      </c>
      <c r="C5417" s="68"/>
      <c r="D5417" s="63" t="s">
        <v>7925</v>
      </c>
      <c r="E5417" s="62">
        <v>4</v>
      </c>
    </row>
    <row r="5418" spans="1:5" ht="14.4" x14ac:dyDescent="0.3">
      <c r="A5418" s="66">
        <v>25010005</v>
      </c>
      <c r="B5418" s="61" t="s">
        <v>7293</v>
      </c>
      <c r="C5418" s="68"/>
      <c r="D5418" s="63" t="s">
        <v>7925</v>
      </c>
      <c r="E5418" s="62">
        <v>4</v>
      </c>
    </row>
    <row r="5419" spans="1:5" ht="14.4" x14ac:dyDescent="0.3">
      <c r="A5419" s="66">
        <v>25010006</v>
      </c>
      <c r="B5419" s="61" t="s">
        <v>7294</v>
      </c>
      <c r="C5419" s="68"/>
      <c r="D5419" s="63" t="s">
        <v>7925</v>
      </c>
      <c r="E5419" s="62">
        <v>4</v>
      </c>
    </row>
    <row r="5420" spans="1:5" ht="14.4" x14ac:dyDescent="0.3">
      <c r="A5420" s="66">
        <v>25011001</v>
      </c>
      <c r="B5420" s="61" t="s">
        <v>7295</v>
      </c>
      <c r="C5420" s="68"/>
      <c r="D5420" s="63" t="s">
        <v>7925</v>
      </c>
      <c r="E5420" s="62">
        <v>4</v>
      </c>
    </row>
    <row r="5421" spans="1:5" ht="14.4" x14ac:dyDescent="0.3">
      <c r="A5421" s="66">
        <v>25011002</v>
      </c>
      <c r="B5421" s="61" t="s">
        <v>7296</v>
      </c>
      <c r="C5421" s="68"/>
      <c r="D5421" s="63" t="s">
        <v>7925</v>
      </c>
      <c r="E5421" s="62">
        <v>4</v>
      </c>
    </row>
    <row r="5422" spans="1:5" ht="14.4" x14ac:dyDescent="0.3">
      <c r="A5422" s="66">
        <v>25011003</v>
      </c>
      <c r="B5422" s="61" t="s">
        <v>7297</v>
      </c>
      <c r="C5422" s="68"/>
      <c r="D5422" s="63" t="s">
        <v>7925</v>
      </c>
      <c r="E5422" s="62">
        <v>4</v>
      </c>
    </row>
    <row r="5423" spans="1:5" ht="14.4" x14ac:dyDescent="0.3">
      <c r="A5423" s="66">
        <v>25011004</v>
      </c>
      <c r="B5423" s="61" t="s">
        <v>7298</v>
      </c>
      <c r="C5423" s="68"/>
      <c r="D5423" s="63" t="s">
        <v>7925</v>
      </c>
      <c r="E5423" s="62">
        <v>4</v>
      </c>
    </row>
    <row r="5424" spans="1:5" ht="14.4" x14ac:dyDescent="0.3">
      <c r="A5424" s="66">
        <v>25011005</v>
      </c>
      <c r="B5424" s="61" t="s">
        <v>7299</v>
      </c>
      <c r="C5424" s="68"/>
      <c r="D5424" s="63" t="s">
        <v>7925</v>
      </c>
      <c r="E5424" s="62">
        <v>4</v>
      </c>
    </row>
    <row r="5425" spans="1:5" ht="14.4" x14ac:dyDescent="0.3">
      <c r="A5425" s="66">
        <v>25011006</v>
      </c>
      <c r="B5425" s="61" t="s">
        <v>7300</v>
      </c>
      <c r="C5425" s="68"/>
      <c r="D5425" s="63" t="s">
        <v>7925</v>
      </c>
      <c r="E5425" s="62">
        <v>4</v>
      </c>
    </row>
    <row r="5426" spans="1:5" ht="14.4" x14ac:dyDescent="0.3">
      <c r="A5426" s="66">
        <v>25012001</v>
      </c>
      <c r="B5426" s="61" t="s">
        <v>7301</v>
      </c>
      <c r="C5426" s="68"/>
      <c r="D5426" s="63" t="s">
        <v>7925</v>
      </c>
      <c r="E5426" s="62">
        <v>4</v>
      </c>
    </row>
    <row r="5427" spans="1:5" ht="14.4" x14ac:dyDescent="0.3">
      <c r="A5427" s="66">
        <v>25012002</v>
      </c>
      <c r="B5427" s="61" t="s">
        <v>7302</v>
      </c>
      <c r="C5427" s="68"/>
      <c r="D5427" s="63" t="s">
        <v>7925</v>
      </c>
      <c r="E5427" s="62">
        <v>4</v>
      </c>
    </row>
    <row r="5428" spans="1:5" ht="14.4" x14ac:dyDescent="0.3">
      <c r="A5428" s="66">
        <v>25012003</v>
      </c>
      <c r="B5428" s="61" t="s">
        <v>7303</v>
      </c>
      <c r="C5428" s="68"/>
      <c r="D5428" s="63" t="s">
        <v>7925</v>
      </c>
      <c r="E5428" s="62">
        <v>4</v>
      </c>
    </row>
    <row r="5429" spans="1:5" ht="14.4" x14ac:dyDescent="0.3">
      <c r="A5429" s="66">
        <v>25012004</v>
      </c>
      <c r="B5429" s="61" t="s">
        <v>7304</v>
      </c>
      <c r="C5429" s="68"/>
      <c r="D5429" s="63" t="s">
        <v>7925</v>
      </c>
      <c r="E5429" s="62">
        <v>4</v>
      </c>
    </row>
    <row r="5430" spans="1:5" ht="14.4" x14ac:dyDescent="0.3">
      <c r="A5430" s="66">
        <v>25012005</v>
      </c>
      <c r="B5430" s="61" t="s">
        <v>7305</v>
      </c>
      <c r="C5430" s="68"/>
      <c r="D5430" s="63" t="s">
        <v>7925</v>
      </c>
      <c r="E5430" s="62">
        <v>4</v>
      </c>
    </row>
    <row r="5431" spans="1:5" ht="14.4" x14ac:dyDescent="0.3">
      <c r="A5431" s="66">
        <v>25012006</v>
      </c>
      <c r="B5431" s="61" t="s">
        <v>7306</v>
      </c>
      <c r="C5431" s="68"/>
      <c r="D5431" s="63" t="s">
        <v>7925</v>
      </c>
      <c r="E5431" s="62">
        <v>4</v>
      </c>
    </row>
    <row r="5432" spans="1:5" ht="14.4" x14ac:dyDescent="0.3">
      <c r="A5432" s="66">
        <v>25012007</v>
      </c>
      <c r="B5432" s="61" t="s">
        <v>7307</v>
      </c>
      <c r="C5432" s="68"/>
      <c r="D5432" s="63" t="s">
        <v>7925</v>
      </c>
      <c r="E5432" s="62">
        <v>4</v>
      </c>
    </row>
    <row r="5433" spans="1:5" ht="14.4" x14ac:dyDescent="0.3">
      <c r="A5433" s="66">
        <v>25012008</v>
      </c>
      <c r="B5433" s="61" t="s">
        <v>7308</v>
      </c>
      <c r="C5433" s="68"/>
      <c r="D5433" s="63" t="s">
        <v>7925</v>
      </c>
      <c r="E5433" s="62">
        <v>4</v>
      </c>
    </row>
    <row r="5434" spans="1:5" ht="14.4" x14ac:dyDescent="0.3">
      <c r="A5434" s="66">
        <v>25012009</v>
      </c>
      <c r="B5434" s="61" t="s">
        <v>7309</v>
      </c>
      <c r="C5434" s="68"/>
      <c r="D5434" s="63" t="s">
        <v>7925</v>
      </c>
      <c r="E5434" s="62">
        <v>4</v>
      </c>
    </row>
    <row r="5435" spans="1:5" ht="14.4" x14ac:dyDescent="0.3">
      <c r="A5435" s="66">
        <v>25012010</v>
      </c>
      <c r="B5435" s="61" t="s">
        <v>7310</v>
      </c>
      <c r="C5435" s="68"/>
      <c r="D5435" s="63" t="s">
        <v>7925</v>
      </c>
      <c r="E5435" s="62">
        <v>4</v>
      </c>
    </row>
    <row r="5436" spans="1:5" ht="14.4" x14ac:dyDescent="0.3">
      <c r="A5436" s="66">
        <v>25012011</v>
      </c>
      <c r="B5436" s="61" t="s">
        <v>7311</v>
      </c>
      <c r="C5436" s="68"/>
      <c r="D5436" s="63" t="s">
        <v>7925</v>
      </c>
      <c r="E5436" s="62">
        <v>4</v>
      </c>
    </row>
    <row r="5437" spans="1:5" ht="14.4" x14ac:dyDescent="0.3">
      <c r="A5437" s="66">
        <v>25012012</v>
      </c>
      <c r="B5437" s="61" t="s">
        <v>7312</v>
      </c>
      <c r="C5437" s="68"/>
      <c r="D5437" s="63" t="s">
        <v>7925</v>
      </c>
      <c r="E5437" s="62">
        <v>4</v>
      </c>
    </row>
    <row r="5438" spans="1:5" ht="14.4" x14ac:dyDescent="0.3">
      <c r="A5438" s="66">
        <v>25012013</v>
      </c>
      <c r="B5438" s="61" t="s">
        <v>7313</v>
      </c>
      <c r="C5438" s="68"/>
      <c r="D5438" s="63" t="s">
        <v>7925</v>
      </c>
      <c r="E5438" s="62">
        <v>4</v>
      </c>
    </row>
    <row r="5439" spans="1:5" ht="14.4" x14ac:dyDescent="0.3">
      <c r="A5439" s="66">
        <v>25012014</v>
      </c>
      <c r="B5439" s="61" t="s">
        <v>7314</v>
      </c>
      <c r="C5439" s="68"/>
      <c r="D5439" s="63" t="s">
        <v>7925</v>
      </c>
      <c r="E5439" s="62">
        <v>4</v>
      </c>
    </row>
    <row r="5440" spans="1:5" ht="14.4" x14ac:dyDescent="0.3">
      <c r="A5440" s="66">
        <v>25013001</v>
      </c>
      <c r="B5440" s="61" t="s">
        <v>7315</v>
      </c>
      <c r="C5440" s="68"/>
      <c r="D5440" s="63" t="s">
        <v>7925</v>
      </c>
      <c r="E5440" s="62">
        <v>4</v>
      </c>
    </row>
    <row r="5441" spans="1:5" ht="14.4" x14ac:dyDescent="0.3">
      <c r="A5441" s="66">
        <v>25013002</v>
      </c>
      <c r="B5441" s="61" t="s">
        <v>7316</v>
      </c>
      <c r="C5441" s="68"/>
      <c r="D5441" s="63" t="s">
        <v>7925</v>
      </c>
      <c r="E5441" s="62">
        <v>4</v>
      </c>
    </row>
    <row r="5442" spans="1:5" ht="14.4" x14ac:dyDescent="0.3">
      <c r="A5442" s="66">
        <v>25013003</v>
      </c>
      <c r="B5442" s="61" t="s">
        <v>7317</v>
      </c>
      <c r="C5442" s="68"/>
      <c r="D5442" s="63" t="s">
        <v>7925</v>
      </c>
      <c r="E5442" s="62">
        <v>4</v>
      </c>
    </row>
    <row r="5443" spans="1:5" ht="14.4" x14ac:dyDescent="0.3">
      <c r="A5443" s="66">
        <v>25013004</v>
      </c>
      <c r="B5443" s="61" t="s">
        <v>7318</v>
      </c>
      <c r="C5443" s="68"/>
      <c r="D5443" s="63" t="s">
        <v>7925</v>
      </c>
      <c r="E5443" s="62">
        <v>4</v>
      </c>
    </row>
    <row r="5444" spans="1:5" ht="14.4" x14ac:dyDescent="0.3">
      <c r="A5444" s="66">
        <v>25014001</v>
      </c>
      <c r="B5444" s="61" t="s">
        <v>7319</v>
      </c>
      <c r="C5444" s="68"/>
      <c r="D5444" s="63" t="s">
        <v>7925</v>
      </c>
      <c r="E5444" s="62">
        <v>4</v>
      </c>
    </row>
    <row r="5445" spans="1:5" ht="14.4" x14ac:dyDescent="0.3">
      <c r="A5445" s="66">
        <v>25014002</v>
      </c>
      <c r="B5445" s="61" t="s">
        <v>7320</v>
      </c>
      <c r="C5445" s="68"/>
      <c r="D5445" s="63" t="s">
        <v>7925</v>
      </c>
      <c r="E5445" s="62">
        <v>4</v>
      </c>
    </row>
    <row r="5446" spans="1:5" ht="14.4" x14ac:dyDescent="0.3">
      <c r="A5446" s="66">
        <v>25015001</v>
      </c>
      <c r="B5446" s="61" t="s">
        <v>7321</v>
      </c>
      <c r="C5446" s="68"/>
      <c r="D5446" s="63" t="s">
        <v>7925</v>
      </c>
      <c r="E5446" s="62">
        <v>4</v>
      </c>
    </row>
    <row r="5447" spans="1:5" ht="14.4" x14ac:dyDescent="0.3">
      <c r="A5447" s="66">
        <v>25015002</v>
      </c>
      <c r="B5447" s="61" t="s">
        <v>7322</v>
      </c>
      <c r="C5447" s="68"/>
      <c r="D5447" s="63" t="s">
        <v>7925</v>
      </c>
      <c r="E5447" s="62">
        <v>4</v>
      </c>
    </row>
    <row r="5448" spans="1:5" ht="14.4" x14ac:dyDescent="0.3">
      <c r="A5448" s="66">
        <v>25015003</v>
      </c>
      <c r="B5448" s="61" t="s">
        <v>7323</v>
      </c>
      <c r="C5448" s="68"/>
      <c r="D5448" s="63" t="s">
        <v>7925</v>
      </c>
      <c r="E5448" s="62">
        <v>4</v>
      </c>
    </row>
    <row r="5449" spans="1:5" ht="14.4" x14ac:dyDescent="0.3">
      <c r="A5449" s="66">
        <v>25015004</v>
      </c>
      <c r="B5449" s="61" t="s">
        <v>7324</v>
      </c>
      <c r="C5449" s="68"/>
      <c r="D5449" s="63" t="s">
        <v>7925</v>
      </c>
      <c r="E5449" s="62">
        <v>4</v>
      </c>
    </row>
    <row r="5450" spans="1:5" ht="14.4" x14ac:dyDescent="0.3">
      <c r="A5450" s="66">
        <v>25016001</v>
      </c>
      <c r="B5450" s="61" t="s">
        <v>7325</v>
      </c>
      <c r="C5450" s="68"/>
      <c r="D5450" s="63" t="s">
        <v>7925</v>
      </c>
      <c r="E5450" s="62">
        <v>4</v>
      </c>
    </row>
    <row r="5451" spans="1:5" ht="14.4" x14ac:dyDescent="0.3">
      <c r="A5451" s="66">
        <v>25016002</v>
      </c>
      <c r="B5451" s="61" t="s">
        <v>7326</v>
      </c>
      <c r="C5451" s="68"/>
      <c r="D5451" s="63" t="s">
        <v>7925</v>
      </c>
      <c r="E5451" s="62">
        <v>4</v>
      </c>
    </row>
    <row r="5452" spans="1:5" ht="14.4" x14ac:dyDescent="0.3">
      <c r="A5452" s="66">
        <v>25017001</v>
      </c>
      <c r="B5452" s="61" t="s">
        <v>7327</v>
      </c>
      <c r="C5452" s="68"/>
      <c r="D5452" s="63" t="s">
        <v>7925</v>
      </c>
      <c r="E5452" s="62">
        <v>4</v>
      </c>
    </row>
    <row r="5453" spans="1:5" ht="14.4" x14ac:dyDescent="0.3">
      <c r="A5453" s="66">
        <v>25017002</v>
      </c>
      <c r="B5453" s="61" t="s">
        <v>7328</v>
      </c>
      <c r="C5453" s="68"/>
      <c r="D5453" s="63" t="s">
        <v>7925</v>
      </c>
      <c r="E5453" s="62">
        <v>4</v>
      </c>
    </row>
    <row r="5454" spans="1:5" ht="14.4" x14ac:dyDescent="0.3">
      <c r="A5454" s="66">
        <v>25190900</v>
      </c>
      <c r="B5454" s="61" t="s">
        <v>7329</v>
      </c>
      <c r="C5454" s="68"/>
      <c r="D5454" s="63" t="s">
        <v>7925</v>
      </c>
      <c r="E5454" s="62">
        <v>4</v>
      </c>
    </row>
    <row r="5455" spans="1:5" ht="14.4" x14ac:dyDescent="0.3">
      <c r="A5455" s="66">
        <v>25190999</v>
      </c>
      <c r="B5455" s="61" t="s">
        <v>7330</v>
      </c>
      <c r="C5455" s="68"/>
      <c r="D5455" s="63" t="s">
        <v>7925</v>
      </c>
      <c r="E5455" s="62">
        <v>4</v>
      </c>
    </row>
    <row r="5456" spans="1:5" ht="14.4" x14ac:dyDescent="0.3">
      <c r="A5456" s="66">
        <v>26001001</v>
      </c>
      <c r="B5456" s="61" t="s">
        <v>241</v>
      </c>
      <c r="C5456" s="68"/>
      <c r="D5456" s="63" t="s">
        <v>7925</v>
      </c>
      <c r="E5456" s="62">
        <v>4</v>
      </c>
    </row>
    <row r="5457" spans="1:5" ht="14.4" x14ac:dyDescent="0.3">
      <c r="A5457" s="66">
        <v>26002001</v>
      </c>
      <c r="B5457" s="61" t="s">
        <v>242</v>
      </c>
      <c r="C5457" s="68"/>
      <c r="D5457" s="63" t="s">
        <v>7925</v>
      </c>
      <c r="E5457" s="62">
        <v>4</v>
      </c>
    </row>
    <row r="5458" spans="1:5" ht="14.4" x14ac:dyDescent="0.3">
      <c r="A5458" s="66">
        <v>26002002</v>
      </c>
      <c r="B5458" s="61" t="s">
        <v>243</v>
      </c>
      <c r="C5458" s="68"/>
      <c r="D5458" s="63" t="s">
        <v>7925</v>
      </c>
      <c r="E5458" s="62">
        <v>4</v>
      </c>
    </row>
    <row r="5459" spans="1:5" ht="14.4" x14ac:dyDescent="0.3">
      <c r="A5459" s="66">
        <v>26002003</v>
      </c>
      <c r="B5459" s="61" t="s">
        <v>7331</v>
      </c>
      <c r="C5459" s="68"/>
      <c r="D5459" s="63" t="s">
        <v>7925</v>
      </c>
      <c r="E5459" s="62">
        <v>4</v>
      </c>
    </row>
    <row r="5460" spans="1:5" ht="14.4" x14ac:dyDescent="0.3">
      <c r="A5460" s="66">
        <v>26190900</v>
      </c>
      <c r="B5460" s="61" t="s">
        <v>7332</v>
      </c>
      <c r="C5460" s="68"/>
      <c r="D5460" s="63" t="s">
        <v>7925</v>
      </c>
      <c r="E5460" s="62">
        <v>4</v>
      </c>
    </row>
    <row r="5461" spans="1:5" ht="14.4" x14ac:dyDescent="0.3">
      <c r="A5461" s="66">
        <v>26190999</v>
      </c>
      <c r="B5461" s="61" t="s">
        <v>7333</v>
      </c>
      <c r="C5461" s="68"/>
      <c r="D5461" s="63" t="s">
        <v>7925</v>
      </c>
      <c r="E5461" s="62">
        <v>4</v>
      </c>
    </row>
    <row r="5462" spans="1:5" ht="14.4" x14ac:dyDescent="0.3">
      <c r="A5462" s="66">
        <v>26200001</v>
      </c>
      <c r="B5462" s="61" t="s">
        <v>2425</v>
      </c>
      <c r="C5462" s="68"/>
      <c r="D5462" s="63" t="s">
        <v>7925</v>
      </c>
      <c r="E5462" s="62">
        <v>4</v>
      </c>
    </row>
    <row r="5463" spans="1:5" ht="14.4" x14ac:dyDescent="0.3">
      <c r="A5463" s="66">
        <v>26202001</v>
      </c>
      <c r="B5463" s="61" t="s">
        <v>7334</v>
      </c>
      <c r="C5463" s="68"/>
      <c r="D5463" s="63" t="s">
        <v>7925</v>
      </c>
      <c r="E5463" s="62">
        <v>4</v>
      </c>
    </row>
    <row r="5464" spans="1:5" ht="14.4" x14ac:dyDescent="0.3">
      <c r="A5464" s="66">
        <v>26202002</v>
      </c>
      <c r="B5464" s="61" t="s">
        <v>2426</v>
      </c>
      <c r="C5464" s="68"/>
      <c r="D5464" s="63" t="s">
        <v>7925</v>
      </c>
      <c r="E5464" s="62">
        <v>4</v>
      </c>
    </row>
    <row r="5465" spans="1:5" ht="14.4" x14ac:dyDescent="0.3">
      <c r="A5465" s="66">
        <v>26203001</v>
      </c>
      <c r="B5465" s="61" t="s">
        <v>2427</v>
      </c>
      <c r="C5465" s="68"/>
      <c r="D5465" s="63" t="s">
        <v>7925</v>
      </c>
      <c r="E5465" s="62">
        <v>4</v>
      </c>
    </row>
    <row r="5466" spans="1:5" ht="14.4" x14ac:dyDescent="0.3">
      <c r="A5466" s="66">
        <v>26203002</v>
      </c>
      <c r="B5466" s="61" t="s">
        <v>7335</v>
      </c>
      <c r="C5466" s="68"/>
      <c r="D5466" s="63" t="s">
        <v>7925</v>
      </c>
      <c r="E5466" s="62">
        <v>4</v>
      </c>
    </row>
    <row r="5467" spans="1:5" ht="14.4" x14ac:dyDescent="0.3">
      <c r="A5467" s="66">
        <v>26203003</v>
      </c>
      <c r="B5467" s="61" t="s">
        <v>7336</v>
      </c>
      <c r="C5467" s="68"/>
      <c r="D5467" s="63" t="s">
        <v>7925</v>
      </c>
      <c r="E5467" s="62">
        <v>4</v>
      </c>
    </row>
    <row r="5468" spans="1:5" ht="14.4" x14ac:dyDescent="0.3">
      <c r="A5468" s="66">
        <v>26204001</v>
      </c>
      <c r="B5468" s="61" t="s">
        <v>2428</v>
      </c>
      <c r="C5468" s="68"/>
      <c r="D5468" s="63" t="s">
        <v>7925</v>
      </c>
      <c r="E5468" s="62">
        <v>4</v>
      </c>
    </row>
    <row r="5469" spans="1:5" ht="14.4" x14ac:dyDescent="0.3">
      <c r="A5469" s="66">
        <v>26204002</v>
      </c>
      <c r="B5469" s="61" t="s">
        <v>7337</v>
      </c>
      <c r="C5469" s="68"/>
      <c r="D5469" s="63" t="s">
        <v>7925</v>
      </c>
      <c r="E5469" s="62">
        <v>4</v>
      </c>
    </row>
    <row r="5470" spans="1:5" ht="14.4" x14ac:dyDescent="0.3">
      <c r="A5470" s="66">
        <v>26204003</v>
      </c>
      <c r="B5470" s="61" t="s">
        <v>7338</v>
      </c>
      <c r="C5470" s="68"/>
      <c r="D5470" s="63" t="s">
        <v>7925</v>
      </c>
      <c r="E5470" s="62">
        <v>4</v>
      </c>
    </row>
    <row r="5471" spans="1:5" ht="14.4" x14ac:dyDescent="0.3">
      <c r="A5471" s="66">
        <v>26205001</v>
      </c>
      <c r="B5471" s="61" t="s">
        <v>2429</v>
      </c>
      <c r="C5471" s="68"/>
      <c r="D5471" s="63" t="s">
        <v>7925</v>
      </c>
      <c r="E5471" s="62">
        <v>4</v>
      </c>
    </row>
    <row r="5472" spans="1:5" ht="14.4" x14ac:dyDescent="0.3">
      <c r="A5472" s="66">
        <v>26205002</v>
      </c>
      <c r="B5472" s="61" t="s">
        <v>7339</v>
      </c>
      <c r="C5472" s="68"/>
      <c r="D5472" s="63" t="s">
        <v>7925</v>
      </c>
      <c r="E5472" s="62">
        <v>4</v>
      </c>
    </row>
    <row r="5473" spans="1:5" ht="14.4" x14ac:dyDescent="0.3">
      <c r="A5473" s="66">
        <v>26205003</v>
      </c>
      <c r="B5473" s="61" t="s">
        <v>2430</v>
      </c>
      <c r="C5473" s="68"/>
      <c r="D5473" s="63" t="s">
        <v>7925</v>
      </c>
      <c r="E5473" s="62">
        <v>4</v>
      </c>
    </row>
    <row r="5474" spans="1:5" ht="14.4" x14ac:dyDescent="0.3">
      <c r="A5474" s="66">
        <v>26208001</v>
      </c>
      <c r="B5474" s="61" t="s">
        <v>2431</v>
      </c>
      <c r="C5474" s="68"/>
      <c r="D5474" s="63" t="s">
        <v>7925</v>
      </c>
      <c r="E5474" s="62">
        <v>4</v>
      </c>
    </row>
    <row r="5475" spans="1:5" ht="14.4" x14ac:dyDescent="0.3">
      <c r="A5475" s="66">
        <v>26208002</v>
      </c>
      <c r="B5475" s="61" t="s">
        <v>7340</v>
      </c>
      <c r="C5475" s="68"/>
      <c r="D5475" s="63" t="s">
        <v>7925</v>
      </c>
      <c r="E5475" s="62">
        <v>4</v>
      </c>
    </row>
    <row r="5476" spans="1:5" ht="14.4" x14ac:dyDescent="0.3">
      <c r="A5476" s="66">
        <v>26208003</v>
      </c>
      <c r="B5476" s="61" t="s">
        <v>2432</v>
      </c>
      <c r="C5476" s="68"/>
      <c r="D5476" s="63" t="s">
        <v>7925</v>
      </c>
      <c r="E5476" s="62">
        <v>4</v>
      </c>
    </row>
    <row r="5477" spans="1:5" ht="14.4" x14ac:dyDescent="0.3">
      <c r="A5477" s="66">
        <v>26208004</v>
      </c>
      <c r="B5477" s="61" t="s">
        <v>2433</v>
      </c>
      <c r="C5477" s="68"/>
      <c r="D5477" s="63" t="s">
        <v>7925</v>
      </c>
      <c r="E5477" s="62">
        <v>4</v>
      </c>
    </row>
    <row r="5478" spans="1:5" ht="14.4" x14ac:dyDescent="0.3">
      <c r="A5478" s="66">
        <v>26208005</v>
      </c>
      <c r="B5478" s="61" t="s">
        <v>7341</v>
      </c>
      <c r="C5478" s="68"/>
      <c r="D5478" s="63" t="s">
        <v>7925</v>
      </c>
      <c r="E5478" s="62">
        <v>4</v>
      </c>
    </row>
    <row r="5479" spans="1:5" ht="14.4" x14ac:dyDescent="0.3">
      <c r="A5479" s="66">
        <v>26208006</v>
      </c>
      <c r="B5479" s="61" t="s">
        <v>2434</v>
      </c>
      <c r="C5479" s="68"/>
      <c r="D5479" s="63" t="s">
        <v>7925</v>
      </c>
      <c r="E5479" s="62">
        <v>4</v>
      </c>
    </row>
    <row r="5480" spans="1:5" ht="14.4" x14ac:dyDescent="0.3">
      <c r="A5480" s="66">
        <v>26208007</v>
      </c>
      <c r="B5480" s="61" t="s">
        <v>7342</v>
      </c>
      <c r="C5480" s="68"/>
      <c r="D5480" s="63" t="s">
        <v>7925</v>
      </c>
      <c r="E5480" s="62">
        <v>4</v>
      </c>
    </row>
    <row r="5481" spans="1:5" ht="14.4" x14ac:dyDescent="0.3">
      <c r="A5481" s="66">
        <v>26208008</v>
      </c>
      <c r="B5481" s="61" t="s">
        <v>7343</v>
      </c>
      <c r="C5481" s="68"/>
      <c r="D5481" s="63" t="s">
        <v>7925</v>
      </c>
      <c r="E5481" s="62">
        <v>4</v>
      </c>
    </row>
    <row r="5482" spans="1:5" ht="14.4" x14ac:dyDescent="0.3">
      <c r="A5482" s="66">
        <v>26208009</v>
      </c>
      <c r="B5482" s="61" t="s">
        <v>7344</v>
      </c>
      <c r="C5482" s="68"/>
      <c r="D5482" s="63" t="s">
        <v>7925</v>
      </c>
      <c r="E5482" s="62">
        <v>4</v>
      </c>
    </row>
    <row r="5483" spans="1:5" ht="14.4" x14ac:dyDescent="0.3">
      <c r="A5483" s="66">
        <v>26210001</v>
      </c>
      <c r="B5483" s="61" t="s">
        <v>2435</v>
      </c>
      <c r="C5483" s="68"/>
      <c r="D5483" s="63" t="s">
        <v>7925</v>
      </c>
      <c r="E5483" s="62">
        <v>4</v>
      </c>
    </row>
    <row r="5484" spans="1:5" ht="14.4" x14ac:dyDescent="0.3">
      <c r="A5484" s="66">
        <v>26210002</v>
      </c>
      <c r="B5484" s="61" t="s">
        <v>7345</v>
      </c>
      <c r="C5484" s="68"/>
      <c r="D5484" s="63" t="s">
        <v>7925</v>
      </c>
      <c r="E5484" s="62">
        <v>4</v>
      </c>
    </row>
    <row r="5485" spans="1:5" ht="14.4" x14ac:dyDescent="0.3">
      <c r="A5485" s="66">
        <v>26210003</v>
      </c>
      <c r="B5485" s="61" t="s">
        <v>2436</v>
      </c>
      <c r="C5485" s="68"/>
      <c r="D5485" s="63" t="s">
        <v>7925</v>
      </c>
      <c r="E5485" s="62">
        <v>4</v>
      </c>
    </row>
    <row r="5486" spans="1:5" ht="14.4" x14ac:dyDescent="0.3">
      <c r="A5486" s="66">
        <v>26290900</v>
      </c>
      <c r="B5486" s="61" t="s">
        <v>7346</v>
      </c>
      <c r="C5486" s="68"/>
      <c r="D5486" s="63" t="s">
        <v>7925</v>
      </c>
      <c r="E5486" s="62">
        <v>4</v>
      </c>
    </row>
    <row r="5487" spans="1:5" ht="14.4" x14ac:dyDescent="0.3">
      <c r="A5487" s="66">
        <v>26290999</v>
      </c>
      <c r="B5487" s="61" t="s">
        <v>7347</v>
      </c>
      <c r="C5487" s="68"/>
      <c r="D5487" s="63" t="s">
        <v>7925</v>
      </c>
      <c r="E5487" s="62">
        <v>4</v>
      </c>
    </row>
    <row r="5488" spans="1:5" ht="14.4" x14ac:dyDescent="0.3">
      <c r="A5488" s="66">
        <v>26300001</v>
      </c>
      <c r="B5488" s="61" t="s">
        <v>2437</v>
      </c>
      <c r="C5488" s="68"/>
      <c r="D5488" s="63" t="s">
        <v>7925</v>
      </c>
      <c r="E5488" s="62">
        <v>4</v>
      </c>
    </row>
    <row r="5489" spans="1:5" ht="14.4" x14ac:dyDescent="0.3">
      <c r="A5489" s="66">
        <v>26302001</v>
      </c>
      <c r="B5489" s="61" t="s">
        <v>7348</v>
      </c>
      <c r="C5489" s="68"/>
      <c r="D5489" s="63" t="s">
        <v>7925</v>
      </c>
      <c r="E5489" s="62">
        <v>4</v>
      </c>
    </row>
    <row r="5490" spans="1:5" ht="14.4" x14ac:dyDescent="0.3">
      <c r="A5490" s="66">
        <v>26302002</v>
      </c>
      <c r="B5490" s="61" t="s">
        <v>2438</v>
      </c>
      <c r="C5490" s="68"/>
      <c r="D5490" s="63" t="s">
        <v>7925</v>
      </c>
      <c r="E5490" s="62">
        <v>4</v>
      </c>
    </row>
    <row r="5491" spans="1:5" ht="14.4" x14ac:dyDescent="0.3">
      <c r="A5491" s="66">
        <v>26304001</v>
      </c>
      <c r="B5491" s="61" t="s">
        <v>2439</v>
      </c>
      <c r="C5491" s="68"/>
      <c r="D5491" s="63" t="s">
        <v>7925</v>
      </c>
      <c r="E5491" s="62">
        <v>4</v>
      </c>
    </row>
    <row r="5492" spans="1:5" ht="14.4" x14ac:dyDescent="0.3">
      <c r="A5492" s="66">
        <v>26304002</v>
      </c>
      <c r="B5492" s="61" t="s">
        <v>7349</v>
      </c>
      <c r="C5492" s="68"/>
      <c r="D5492" s="63" t="s">
        <v>7925</v>
      </c>
      <c r="E5492" s="62">
        <v>4</v>
      </c>
    </row>
    <row r="5493" spans="1:5" ht="14.4" x14ac:dyDescent="0.3">
      <c r="A5493" s="66">
        <v>26304003</v>
      </c>
      <c r="B5493" s="61" t="s">
        <v>7350</v>
      </c>
      <c r="C5493" s="68"/>
      <c r="D5493" s="63" t="s">
        <v>7925</v>
      </c>
      <c r="E5493" s="62">
        <v>4</v>
      </c>
    </row>
    <row r="5494" spans="1:5" ht="14.4" x14ac:dyDescent="0.3">
      <c r="A5494" s="66">
        <v>26305001</v>
      </c>
      <c r="B5494" s="61" t="s">
        <v>2440</v>
      </c>
      <c r="C5494" s="68"/>
      <c r="D5494" s="63" t="s">
        <v>7925</v>
      </c>
      <c r="E5494" s="62">
        <v>4</v>
      </c>
    </row>
    <row r="5495" spans="1:5" ht="14.4" x14ac:dyDescent="0.3">
      <c r="A5495" s="66">
        <v>26305002</v>
      </c>
      <c r="B5495" s="61" t="s">
        <v>7351</v>
      </c>
      <c r="C5495" s="68"/>
      <c r="D5495" s="63" t="s">
        <v>7925</v>
      </c>
      <c r="E5495" s="62">
        <v>4</v>
      </c>
    </row>
    <row r="5496" spans="1:5" ht="14.4" x14ac:dyDescent="0.3">
      <c r="A5496" s="66">
        <v>26305003</v>
      </c>
      <c r="B5496" s="61" t="s">
        <v>7352</v>
      </c>
      <c r="C5496" s="68"/>
      <c r="D5496" s="63" t="s">
        <v>7925</v>
      </c>
      <c r="E5496" s="62">
        <v>4</v>
      </c>
    </row>
    <row r="5497" spans="1:5" ht="14.4" x14ac:dyDescent="0.3">
      <c r="A5497" s="66">
        <v>26306001</v>
      </c>
      <c r="B5497" s="61" t="s">
        <v>2441</v>
      </c>
      <c r="C5497" s="68"/>
      <c r="D5497" s="63" t="s">
        <v>7925</v>
      </c>
      <c r="E5497" s="62">
        <v>4</v>
      </c>
    </row>
    <row r="5498" spans="1:5" ht="14.4" x14ac:dyDescent="0.3">
      <c r="A5498" s="66">
        <v>26306002</v>
      </c>
      <c r="B5498" s="61" t="s">
        <v>7353</v>
      </c>
      <c r="C5498" s="68"/>
      <c r="D5498" s="63" t="s">
        <v>7925</v>
      </c>
      <c r="E5498" s="62">
        <v>4</v>
      </c>
    </row>
    <row r="5499" spans="1:5" ht="14.4" x14ac:dyDescent="0.3">
      <c r="A5499" s="66">
        <v>26306003</v>
      </c>
      <c r="B5499" s="61" t="s">
        <v>2442</v>
      </c>
      <c r="C5499" s="68"/>
      <c r="D5499" s="63" t="s">
        <v>7925</v>
      </c>
      <c r="E5499" s="62">
        <v>4</v>
      </c>
    </row>
    <row r="5500" spans="1:5" ht="14.4" x14ac:dyDescent="0.3">
      <c r="A5500" s="66">
        <v>26307001</v>
      </c>
      <c r="B5500" s="61" t="s">
        <v>2443</v>
      </c>
      <c r="C5500" s="68"/>
      <c r="D5500" s="63" t="s">
        <v>7925</v>
      </c>
      <c r="E5500" s="62">
        <v>4</v>
      </c>
    </row>
    <row r="5501" spans="1:5" ht="14.4" x14ac:dyDescent="0.3">
      <c r="A5501" s="66">
        <v>26307002</v>
      </c>
      <c r="B5501" s="61" t="s">
        <v>7354</v>
      </c>
      <c r="C5501" s="68"/>
      <c r="D5501" s="63" t="s">
        <v>7925</v>
      </c>
      <c r="E5501" s="62">
        <v>4</v>
      </c>
    </row>
    <row r="5502" spans="1:5" ht="14.4" x14ac:dyDescent="0.3">
      <c r="A5502" s="66">
        <v>26307003</v>
      </c>
      <c r="B5502" s="61" t="s">
        <v>2444</v>
      </c>
      <c r="C5502" s="68"/>
      <c r="D5502" s="63" t="s">
        <v>7925</v>
      </c>
      <c r="E5502" s="62">
        <v>4</v>
      </c>
    </row>
    <row r="5503" spans="1:5" ht="14.4" x14ac:dyDescent="0.3">
      <c r="A5503" s="66">
        <v>26307004</v>
      </c>
      <c r="B5503" s="61" t="s">
        <v>2445</v>
      </c>
      <c r="C5503" s="68"/>
      <c r="D5503" s="63" t="s">
        <v>7925</v>
      </c>
      <c r="E5503" s="62">
        <v>4</v>
      </c>
    </row>
    <row r="5504" spans="1:5" ht="14.4" x14ac:dyDescent="0.3">
      <c r="A5504" s="66">
        <v>26307005</v>
      </c>
      <c r="B5504" s="61" t="s">
        <v>7355</v>
      </c>
      <c r="C5504" s="68"/>
      <c r="D5504" s="63" t="s">
        <v>7925</v>
      </c>
      <c r="E5504" s="62">
        <v>4</v>
      </c>
    </row>
    <row r="5505" spans="1:5" ht="14.4" x14ac:dyDescent="0.3">
      <c r="A5505" s="66">
        <v>26307006</v>
      </c>
      <c r="B5505" s="61" t="s">
        <v>2446</v>
      </c>
      <c r="C5505" s="68"/>
      <c r="D5505" s="63" t="s">
        <v>7925</v>
      </c>
      <c r="E5505" s="62">
        <v>4</v>
      </c>
    </row>
    <row r="5506" spans="1:5" ht="14.4" x14ac:dyDescent="0.3">
      <c r="A5506" s="66">
        <v>26307007</v>
      </c>
      <c r="B5506" s="61" t="s">
        <v>7356</v>
      </c>
      <c r="C5506" s="68"/>
      <c r="D5506" s="63" t="s">
        <v>7925</v>
      </c>
      <c r="E5506" s="62">
        <v>4</v>
      </c>
    </row>
    <row r="5507" spans="1:5" ht="14.4" x14ac:dyDescent="0.3">
      <c r="A5507" s="66">
        <v>26307008</v>
      </c>
      <c r="B5507" s="61" t="s">
        <v>7357</v>
      </c>
      <c r="C5507" s="68"/>
      <c r="D5507" s="63" t="s">
        <v>7925</v>
      </c>
      <c r="E5507" s="62">
        <v>4</v>
      </c>
    </row>
    <row r="5508" spans="1:5" ht="14.4" x14ac:dyDescent="0.3">
      <c r="A5508" s="66">
        <v>26307009</v>
      </c>
      <c r="B5508" s="61" t="s">
        <v>7358</v>
      </c>
      <c r="C5508" s="68"/>
      <c r="D5508" s="63" t="s">
        <v>7925</v>
      </c>
      <c r="E5508" s="62">
        <v>4</v>
      </c>
    </row>
    <row r="5509" spans="1:5" ht="14.4" x14ac:dyDescent="0.3">
      <c r="A5509" s="66">
        <v>26308001</v>
      </c>
      <c r="B5509" s="61" t="s">
        <v>2447</v>
      </c>
      <c r="C5509" s="68"/>
      <c r="D5509" s="63" t="s">
        <v>7925</v>
      </c>
      <c r="E5509" s="62">
        <v>4</v>
      </c>
    </row>
    <row r="5510" spans="1:5" ht="14.4" x14ac:dyDescent="0.3">
      <c r="A5510" s="66">
        <v>26308002</v>
      </c>
      <c r="B5510" s="61" t="s">
        <v>7359</v>
      </c>
      <c r="C5510" s="68"/>
      <c r="D5510" s="63" t="s">
        <v>7925</v>
      </c>
      <c r="E5510" s="62">
        <v>4</v>
      </c>
    </row>
    <row r="5511" spans="1:5" ht="14.4" x14ac:dyDescent="0.3">
      <c r="A5511" s="66">
        <v>26308003</v>
      </c>
      <c r="B5511" s="61" t="s">
        <v>2448</v>
      </c>
      <c r="C5511" s="68"/>
      <c r="D5511" s="63" t="s">
        <v>7925</v>
      </c>
      <c r="E5511" s="62">
        <v>4</v>
      </c>
    </row>
    <row r="5512" spans="1:5" ht="14.4" x14ac:dyDescent="0.3">
      <c r="A5512" s="66">
        <v>26390900</v>
      </c>
      <c r="B5512" s="61" t="s">
        <v>7360</v>
      </c>
      <c r="C5512" s="68"/>
      <c r="D5512" s="63" t="s">
        <v>7925</v>
      </c>
      <c r="E5512" s="62">
        <v>4</v>
      </c>
    </row>
    <row r="5513" spans="1:5" ht="14.4" x14ac:dyDescent="0.3">
      <c r="A5513" s="66">
        <v>26390999</v>
      </c>
      <c r="B5513" s="61" t="s">
        <v>7361</v>
      </c>
      <c r="C5513" s="68"/>
      <c r="D5513" s="63" t="s">
        <v>7925</v>
      </c>
      <c r="E5513" s="62">
        <v>4</v>
      </c>
    </row>
    <row r="5514" spans="1:5" ht="14.4" x14ac:dyDescent="0.3">
      <c r="A5514" s="66">
        <v>27001001</v>
      </c>
      <c r="B5514" s="61" t="s">
        <v>7362</v>
      </c>
      <c r="C5514" s="68"/>
      <c r="D5514" s="63" t="s">
        <v>7926</v>
      </c>
      <c r="E5514" s="62">
        <v>5</v>
      </c>
    </row>
    <row r="5515" spans="1:5" ht="14.4" x14ac:dyDescent="0.3">
      <c r="A5515" s="66">
        <v>27001002</v>
      </c>
      <c r="B5515" s="61" t="s">
        <v>7363</v>
      </c>
      <c r="C5515" s="68"/>
      <c r="D5515" s="63" t="s">
        <v>7926</v>
      </c>
      <c r="E5515" s="62">
        <v>5</v>
      </c>
    </row>
    <row r="5516" spans="1:5" ht="14.4" x14ac:dyDescent="0.3">
      <c r="A5516" s="66">
        <v>27002001</v>
      </c>
      <c r="B5516" s="61" t="s">
        <v>244</v>
      </c>
      <c r="C5516" s="68"/>
      <c r="D5516" s="63" t="s">
        <v>7926</v>
      </c>
      <c r="E5516" s="62">
        <v>5</v>
      </c>
    </row>
    <row r="5517" spans="1:5" ht="14.4" x14ac:dyDescent="0.3">
      <c r="A5517" s="66">
        <v>27002002</v>
      </c>
      <c r="B5517" s="61" t="s">
        <v>245</v>
      </c>
      <c r="C5517" s="68"/>
      <c r="D5517" s="63" t="s">
        <v>7926</v>
      </c>
      <c r="E5517" s="62">
        <v>5</v>
      </c>
    </row>
    <row r="5518" spans="1:5" ht="14.4" x14ac:dyDescent="0.3">
      <c r="A5518" s="66">
        <v>27002003</v>
      </c>
      <c r="B5518" s="61" t="s">
        <v>247</v>
      </c>
      <c r="C5518" s="68"/>
      <c r="D5518" s="63" t="s">
        <v>7926</v>
      </c>
      <c r="E5518" s="62">
        <v>5</v>
      </c>
    </row>
    <row r="5519" spans="1:5" ht="14.4" x14ac:dyDescent="0.3">
      <c r="A5519" s="66">
        <v>27002004</v>
      </c>
      <c r="B5519" s="61" t="s">
        <v>321</v>
      </c>
      <c r="C5519" s="68"/>
      <c r="D5519" s="63" t="s">
        <v>7926</v>
      </c>
      <c r="E5519" s="62">
        <v>5</v>
      </c>
    </row>
    <row r="5520" spans="1:5" ht="14.4" x14ac:dyDescent="0.3">
      <c r="A5520" s="66">
        <v>27002007</v>
      </c>
      <c r="B5520" s="61" t="s">
        <v>246</v>
      </c>
      <c r="C5520" s="68"/>
      <c r="D5520" s="63" t="s">
        <v>7926</v>
      </c>
      <c r="E5520" s="62">
        <v>5</v>
      </c>
    </row>
    <row r="5521" spans="1:5" ht="14.4" x14ac:dyDescent="0.3">
      <c r="A5521" s="66">
        <v>27002008</v>
      </c>
      <c r="B5521" s="61" t="s">
        <v>322</v>
      </c>
      <c r="C5521" s="68"/>
      <c r="D5521" s="63" t="s">
        <v>7926</v>
      </c>
      <c r="E5521" s="62">
        <v>5</v>
      </c>
    </row>
    <row r="5522" spans="1:5" ht="14.4" x14ac:dyDescent="0.3">
      <c r="A5522" s="66">
        <v>27002009</v>
      </c>
      <c r="B5522" s="61" t="s">
        <v>248</v>
      </c>
      <c r="C5522" s="68"/>
      <c r="D5522" s="63" t="s">
        <v>7926</v>
      </c>
      <c r="E5522" s="62">
        <v>5</v>
      </c>
    </row>
    <row r="5523" spans="1:5" ht="14.4" x14ac:dyDescent="0.3">
      <c r="A5523" s="66">
        <v>27002010</v>
      </c>
      <c r="B5523" s="61" t="s">
        <v>7364</v>
      </c>
      <c r="C5523" s="68"/>
      <c r="D5523" s="63" t="s">
        <v>7926</v>
      </c>
      <c r="E5523" s="62">
        <v>5</v>
      </c>
    </row>
    <row r="5524" spans="1:5" ht="14.4" x14ac:dyDescent="0.3">
      <c r="A5524" s="66">
        <v>27002011</v>
      </c>
      <c r="B5524" s="61" t="s">
        <v>2449</v>
      </c>
      <c r="C5524" s="68"/>
      <c r="D5524" s="63" t="s">
        <v>7926</v>
      </c>
      <c r="E5524" s="62">
        <v>5</v>
      </c>
    </row>
    <row r="5525" spans="1:5" ht="14.4" x14ac:dyDescent="0.3">
      <c r="A5525" s="66">
        <v>27002014</v>
      </c>
      <c r="B5525" s="61" t="s">
        <v>323</v>
      </c>
      <c r="C5525" s="68"/>
      <c r="D5525" s="63" t="s">
        <v>7926</v>
      </c>
      <c r="E5525" s="62">
        <v>5</v>
      </c>
    </row>
    <row r="5526" spans="1:5" ht="14.4" x14ac:dyDescent="0.3">
      <c r="A5526" s="66">
        <v>27002900</v>
      </c>
      <c r="B5526" s="61" t="s">
        <v>7365</v>
      </c>
      <c r="C5526" s="68"/>
      <c r="D5526" s="63" t="s">
        <v>7926</v>
      </c>
      <c r="E5526" s="62">
        <v>5</v>
      </c>
    </row>
    <row r="5527" spans="1:5" ht="14.4" x14ac:dyDescent="0.3">
      <c r="A5527" s="66">
        <v>27002999</v>
      </c>
      <c r="B5527" s="61" t="s">
        <v>7366</v>
      </c>
      <c r="C5527" s="68"/>
      <c r="D5527" s="63" t="s">
        <v>7926</v>
      </c>
      <c r="E5527" s="62">
        <v>5</v>
      </c>
    </row>
    <row r="5528" spans="1:5" ht="14.4" x14ac:dyDescent="0.3">
      <c r="A5528" s="66">
        <v>27003001</v>
      </c>
      <c r="B5528" s="61" t="s">
        <v>249</v>
      </c>
      <c r="C5528" s="68"/>
      <c r="D5528" s="63" t="s">
        <v>7926</v>
      </c>
      <c r="E5528" s="62">
        <v>5</v>
      </c>
    </row>
    <row r="5529" spans="1:5" ht="14.4" x14ac:dyDescent="0.3">
      <c r="A5529" s="66">
        <v>27004001</v>
      </c>
      <c r="B5529" s="61" t="s">
        <v>250</v>
      </c>
      <c r="C5529" s="68"/>
      <c r="D5529" s="63" t="s">
        <v>7926</v>
      </c>
      <c r="E5529" s="62">
        <v>5</v>
      </c>
    </row>
    <row r="5530" spans="1:5" ht="14.4" x14ac:dyDescent="0.3">
      <c r="A5530" s="66">
        <v>27004002</v>
      </c>
      <c r="B5530" s="61" t="s">
        <v>251</v>
      </c>
      <c r="C5530" s="68"/>
      <c r="D5530" s="63" t="s">
        <v>7926</v>
      </c>
      <c r="E5530" s="62">
        <v>5</v>
      </c>
    </row>
    <row r="5531" spans="1:5" ht="14.4" x14ac:dyDescent="0.3">
      <c r="A5531" s="66">
        <v>27004003</v>
      </c>
      <c r="B5531" s="61" t="s">
        <v>252</v>
      </c>
      <c r="C5531" s="68"/>
      <c r="D5531" s="63" t="s">
        <v>7926</v>
      </c>
      <c r="E5531" s="62">
        <v>5</v>
      </c>
    </row>
    <row r="5532" spans="1:5" ht="14.4" x14ac:dyDescent="0.3">
      <c r="A5532" s="66">
        <v>27004004</v>
      </c>
      <c r="B5532" s="61" t="s">
        <v>253</v>
      </c>
      <c r="C5532" s="68"/>
      <c r="D5532" s="63" t="s">
        <v>7926</v>
      </c>
      <c r="E5532" s="62">
        <v>5</v>
      </c>
    </row>
    <row r="5533" spans="1:5" ht="14.4" x14ac:dyDescent="0.3">
      <c r="A5533" s="66">
        <v>27004005</v>
      </c>
      <c r="B5533" s="61" t="s">
        <v>254</v>
      </c>
      <c r="C5533" s="68"/>
      <c r="D5533" s="63" t="s">
        <v>7926</v>
      </c>
      <c r="E5533" s="62">
        <v>5</v>
      </c>
    </row>
    <row r="5534" spans="1:5" ht="14.4" x14ac:dyDescent="0.3">
      <c r="A5534" s="66">
        <v>27004006</v>
      </c>
      <c r="B5534" s="61" t="s">
        <v>255</v>
      </c>
      <c r="C5534" s="68"/>
      <c r="D5534" s="63" t="s">
        <v>7926</v>
      </c>
      <c r="E5534" s="62">
        <v>5</v>
      </c>
    </row>
    <row r="5535" spans="1:5" ht="14.4" x14ac:dyDescent="0.3">
      <c r="A5535" s="66">
        <v>27004007</v>
      </c>
      <c r="B5535" s="61" t="s">
        <v>256</v>
      </c>
      <c r="C5535" s="68"/>
      <c r="D5535" s="63" t="s">
        <v>7926</v>
      </c>
      <c r="E5535" s="62">
        <v>5</v>
      </c>
    </row>
    <row r="5536" spans="1:5" ht="14.4" x14ac:dyDescent="0.3">
      <c r="A5536" s="66">
        <v>27004008</v>
      </c>
      <c r="B5536" s="61" t="s">
        <v>257</v>
      </c>
      <c r="C5536" s="68"/>
      <c r="D5536" s="63" t="s">
        <v>7926</v>
      </c>
      <c r="E5536" s="62">
        <v>5</v>
      </c>
    </row>
    <row r="5537" spans="1:5" ht="14.4" x14ac:dyDescent="0.3">
      <c r="A5537" s="66">
        <v>27004009</v>
      </c>
      <c r="B5537" s="61" t="s">
        <v>258</v>
      </c>
      <c r="C5537" s="68"/>
      <c r="D5537" s="63" t="s">
        <v>7926</v>
      </c>
      <c r="E5537" s="62">
        <v>5</v>
      </c>
    </row>
    <row r="5538" spans="1:5" ht="14.4" x14ac:dyDescent="0.3">
      <c r="A5538" s="66">
        <v>27004010</v>
      </c>
      <c r="B5538" s="61" t="s">
        <v>259</v>
      </c>
      <c r="C5538" s="68"/>
      <c r="D5538" s="63" t="s">
        <v>7926</v>
      </c>
      <c r="E5538" s="62">
        <v>5</v>
      </c>
    </row>
    <row r="5539" spans="1:5" ht="14.4" x14ac:dyDescent="0.3">
      <c r="A5539" s="66">
        <v>27004011</v>
      </c>
      <c r="B5539" s="61" t="s">
        <v>260</v>
      </c>
      <c r="C5539" s="68"/>
      <c r="D5539" s="63" t="s">
        <v>7926</v>
      </c>
      <c r="E5539" s="62">
        <v>5</v>
      </c>
    </row>
    <row r="5540" spans="1:5" ht="14.4" x14ac:dyDescent="0.3">
      <c r="A5540" s="66">
        <v>27004012</v>
      </c>
      <c r="B5540" s="61" t="s">
        <v>324</v>
      </c>
      <c r="C5540" s="68"/>
      <c r="D5540" s="63" t="s">
        <v>7926</v>
      </c>
      <c r="E5540" s="62">
        <v>5</v>
      </c>
    </row>
    <row r="5541" spans="1:5" ht="14.4" x14ac:dyDescent="0.3">
      <c r="A5541" s="66">
        <v>27004013</v>
      </c>
      <c r="B5541" s="61" t="s">
        <v>325</v>
      </c>
      <c r="C5541" s="68"/>
      <c r="D5541" s="63" t="s">
        <v>7926</v>
      </c>
      <c r="E5541" s="62">
        <v>5</v>
      </c>
    </row>
    <row r="5542" spans="1:5" ht="14.4" x14ac:dyDescent="0.3">
      <c r="A5542" s="66">
        <v>27004014</v>
      </c>
      <c r="B5542" s="61" t="s">
        <v>326</v>
      </c>
      <c r="C5542" s="68"/>
      <c r="D5542" s="63" t="s">
        <v>7926</v>
      </c>
      <c r="E5542" s="62">
        <v>5</v>
      </c>
    </row>
    <row r="5543" spans="1:5" ht="14.4" x14ac:dyDescent="0.3">
      <c r="A5543" s="66">
        <v>27004016</v>
      </c>
      <c r="B5543" s="61" t="s">
        <v>2450</v>
      </c>
      <c r="C5543" s="68"/>
      <c r="D5543" s="63" t="s">
        <v>7926</v>
      </c>
      <c r="E5543" s="62">
        <v>5</v>
      </c>
    </row>
    <row r="5544" spans="1:5" ht="14.4" x14ac:dyDescent="0.3">
      <c r="A5544" s="66">
        <v>27004017</v>
      </c>
      <c r="B5544" s="61" t="s">
        <v>327</v>
      </c>
      <c r="C5544" s="68"/>
      <c r="D5544" s="63" t="s">
        <v>7926</v>
      </c>
      <c r="E5544" s="62">
        <v>5</v>
      </c>
    </row>
    <row r="5545" spans="1:5" ht="14.4" x14ac:dyDescent="0.3">
      <c r="A5545" s="66">
        <v>27004018</v>
      </c>
      <c r="B5545" s="61" t="s">
        <v>328</v>
      </c>
      <c r="C5545" s="68"/>
      <c r="D5545" s="63" t="s">
        <v>7926</v>
      </c>
      <c r="E5545" s="62">
        <v>5</v>
      </c>
    </row>
    <row r="5546" spans="1:5" ht="14.4" x14ac:dyDescent="0.3">
      <c r="A5546" s="66">
        <v>27004020</v>
      </c>
      <c r="B5546" s="61" t="s">
        <v>329</v>
      </c>
      <c r="C5546" s="68"/>
      <c r="D5546" s="63" t="s">
        <v>7926</v>
      </c>
      <c r="E5546" s="62">
        <v>5</v>
      </c>
    </row>
    <row r="5547" spans="1:5" ht="14.4" x14ac:dyDescent="0.3">
      <c r="A5547" s="66">
        <v>27004900</v>
      </c>
      <c r="B5547" s="61" t="s">
        <v>7367</v>
      </c>
      <c r="C5547" s="68"/>
      <c r="D5547" s="63" t="s">
        <v>7926</v>
      </c>
      <c r="E5547" s="62">
        <v>5</v>
      </c>
    </row>
    <row r="5548" spans="1:5" ht="14.4" x14ac:dyDescent="0.3">
      <c r="A5548" s="66">
        <v>27004999</v>
      </c>
      <c r="B5548" s="61" t="s">
        <v>7368</v>
      </c>
      <c r="C5548" s="68"/>
      <c r="D5548" s="63" t="s">
        <v>7926</v>
      </c>
      <c r="E5548" s="62">
        <v>5</v>
      </c>
    </row>
    <row r="5549" spans="1:5" ht="14.4" x14ac:dyDescent="0.3">
      <c r="A5549" s="66">
        <v>27005001</v>
      </c>
      <c r="B5549" s="61" t="s">
        <v>7369</v>
      </c>
      <c r="C5549" s="68"/>
      <c r="D5549" s="63" t="s">
        <v>7926</v>
      </c>
      <c r="E5549" s="62">
        <v>5</v>
      </c>
    </row>
    <row r="5550" spans="1:5" ht="14.4" x14ac:dyDescent="0.3">
      <c r="A5550" s="66">
        <v>27005002</v>
      </c>
      <c r="B5550" s="61" t="s">
        <v>7370</v>
      </c>
      <c r="C5550" s="68"/>
      <c r="D5550" s="63" t="s">
        <v>7926</v>
      </c>
      <c r="E5550" s="62">
        <v>5</v>
      </c>
    </row>
    <row r="5551" spans="1:5" ht="14.4" x14ac:dyDescent="0.3">
      <c r="A5551" s="66">
        <v>27005003</v>
      </c>
      <c r="B5551" s="61" t="s">
        <v>7371</v>
      </c>
      <c r="C5551" s="68"/>
      <c r="D5551" s="63" t="s">
        <v>7926</v>
      </c>
      <c r="E5551" s="62">
        <v>5</v>
      </c>
    </row>
    <row r="5552" spans="1:5" ht="14.4" x14ac:dyDescent="0.3">
      <c r="A5552" s="66">
        <v>27005004</v>
      </c>
      <c r="B5552" s="61" t="s">
        <v>7372</v>
      </c>
      <c r="C5552" s="68"/>
      <c r="D5552" s="63" t="s">
        <v>7926</v>
      </c>
      <c r="E5552" s="62">
        <v>5</v>
      </c>
    </row>
    <row r="5553" spans="1:5" ht="14.4" x14ac:dyDescent="0.3">
      <c r="A5553" s="66">
        <v>27006001</v>
      </c>
      <c r="B5553" s="61" t="s">
        <v>7373</v>
      </c>
      <c r="C5553" s="68"/>
      <c r="D5553" s="63" t="s">
        <v>7926</v>
      </c>
      <c r="E5553" s="62">
        <v>5</v>
      </c>
    </row>
    <row r="5554" spans="1:5" ht="14.4" x14ac:dyDescent="0.3">
      <c r="A5554" s="66">
        <v>27006002</v>
      </c>
      <c r="B5554" s="61" t="s">
        <v>7374</v>
      </c>
      <c r="C5554" s="68"/>
      <c r="D5554" s="63" t="s">
        <v>7926</v>
      </c>
      <c r="E5554" s="62">
        <v>5</v>
      </c>
    </row>
    <row r="5555" spans="1:5" ht="14.4" x14ac:dyDescent="0.3">
      <c r="A5555" s="66">
        <v>27006003</v>
      </c>
      <c r="B5555" s="61" t="s">
        <v>7375</v>
      </c>
      <c r="C5555" s="68"/>
      <c r="D5555" s="63" t="s">
        <v>7926</v>
      </c>
      <c r="E5555" s="62">
        <v>5</v>
      </c>
    </row>
    <row r="5556" spans="1:5" ht="14.4" x14ac:dyDescent="0.3">
      <c r="A5556" s="66">
        <v>27006004</v>
      </c>
      <c r="B5556" s="61" t="s">
        <v>7376</v>
      </c>
      <c r="C5556" s="68"/>
      <c r="D5556" s="63" t="s">
        <v>7926</v>
      </c>
      <c r="E5556" s="62">
        <v>5</v>
      </c>
    </row>
    <row r="5557" spans="1:5" ht="14.4" x14ac:dyDescent="0.3">
      <c r="A5557" s="66">
        <v>27006005</v>
      </c>
      <c r="B5557" s="61" t="s">
        <v>7377</v>
      </c>
      <c r="C5557" s="68"/>
      <c r="D5557" s="63" t="s">
        <v>7926</v>
      </c>
      <c r="E5557" s="62">
        <v>5</v>
      </c>
    </row>
    <row r="5558" spans="1:5" ht="14.4" x14ac:dyDescent="0.3">
      <c r="A5558" s="66">
        <v>27006006</v>
      </c>
      <c r="B5558" s="61" t="s">
        <v>7378</v>
      </c>
      <c r="C5558" s="68"/>
      <c r="D5558" s="63" t="s">
        <v>7926</v>
      </c>
      <c r="E5558" s="62">
        <v>5</v>
      </c>
    </row>
    <row r="5559" spans="1:5" ht="14.4" x14ac:dyDescent="0.3">
      <c r="A5559" s="66">
        <v>27006009</v>
      </c>
      <c r="B5559" s="61" t="s">
        <v>7379</v>
      </c>
      <c r="C5559" s="68"/>
      <c r="D5559" s="63" t="s">
        <v>7926</v>
      </c>
      <c r="E5559" s="62">
        <v>5</v>
      </c>
    </row>
    <row r="5560" spans="1:5" ht="14.4" x14ac:dyDescent="0.3">
      <c r="A5560" s="66">
        <v>27006010</v>
      </c>
      <c r="B5560" s="61" t="s">
        <v>7380</v>
      </c>
      <c r="C5560" s="68"/>
      <c r="D5560" s="63" t="s">
        <v>7926</v>
      </c>
      <c r="E5560" s="62">
        <v>5</v>
      </c>
    </row>
    <row r="5561" spans="1:5" ht="14.4" x14ac:dyDescent="0.3">
      <c r="A5561" s="66">
        <v>27006011</v>
      </c>
      <c r="B5561" s="61" t="s">
        <v>7381</v>
      </c>
      <c r="C5561" s="68"/>
      <c r="D5561" s="63" t="s">
        <v>7926</v>
      </c>
      <c r="E5561" s="62">
        <v>5</v>
      </c>
    </row>
    <row r="5562" spans="1:5" ht="14.4" x14ac:dyDescent="0.3">
      <c r="A5562" s="66">
        <v>27006012</v>
      </c>
      <c r="B5562" s="61" t="s">
        <v>7382</v>
      </c>
      <c r="C5562" s="68"/>
      <c r="D5562" s="63" t="s">
        <v>7926</v>
      </c>
      <c r="E5562" s="62">
        <v>5</v>
      </c>
    </row>
    <row r="5563" spans="1:5" ht="14.4" x14ac:dyDescent="0.3">
      <c r="A5563" s="66">
        <v>27006013</v>
      </c>
      <c r="B5563" s="61" t="s">
        <v>7383</v>
      </c>
      <c r="C5563" s="68"/>
      <c r="D5563" s="63" t="s">
        <v>7926</v>
      </c>
      <c r="E5563" s="62">
        <v>5</v>
      </c>
    </row>
    <row r="5564" spans="1:5" ht="14.4" x14ac:dyDescent="0.3">
      <c r="A5564" s="66">
        <v>27006014</v>
      </c>
      <c r="B5564" s="61" t="s">
        <v>7384</v>
      </c>
      <c r="C5564" s="68"/>
      <c r="D5564" s="63" t="s">
        <v>7926</v>
      </c>
      <c r="E5564" s="62">
        <v>5</v>
      </c>
    </row>
    <row r="5565" spans="1:5" ht="14.4" x14ac:dyDescent="0.3">
      <c r="A5565" s="66">
        <v>27006015</v>
      </c>
      <c r="B5565" s="61" t="s">
        <v>7385</v>
      </c>
      <c r="C5565" s="68"/>
      <c r="D5565" s="63" t="s">
        <v>7926</v>
      </c>
      <c r="E5565" s="62">
        <v>5</v>
      </c>
    </row>
    <row r="5566" spans="1:5" ht="14.4" x14ac:dyDescent="0.3">
      <c r="A5566" s="66">
        <v>27006016</v>
      </c>
      <c r="B5566" s="61" t="s">
        <v>7386</v>
      </c>
      <c r="C5566" s="68"/>
      <c r="D5566" s="63" t="s">
        <v>7926</v>
      </c>
      <c r="E5566" s="62">
        <v>5</v>
      </c>
    </row>
    <row r="5567" spans="1:5" ht="14.4" x14ac:dyDescent="0.3">
      <c r="A5567" s="66">
        <v>27006021</v>
      </c>
      <c r="B5567" s="61" t="s">
        <v>7387</v>
      </c>
      <c r="C5567" s="68"/>
      <c r="D5567" s="63" t="s">
        <v>7926</v>
      </c>
      <c r="E5567" s="62">
        <v>5</v>
      </c>
    </row>
    <row r="5568" spans="1:5" ht="14.4" x14ac:dyDescent="0.3">
      <c r="A5568" s="66">
        <v>27006022</v>
      </c>
      <c r="B5568" s="61" t="s">
        <v>7388</v>
      </c>
      <c r="C5568" s="68"/>
      <c r="D5568" s="63" t="s">
        <v>7926</v>
      </c>
      <c r="E5568" s="62">
        <v>5</v>
      </c>
    </row>
    <row r="5569" spans="1:5" ht="14.4" x14ac:dyDescent="0.3">
      <c r="A5569" s="66">
        <v>27006023</v>
      </c>
      <c r="B5569" s="61" t="s">
        <v>7389</v>
      </c>
      <c r="C5569" s="68"/>
      <c r="D5569" s="63" t="s">
        <v>7926</v>
      </c>
      <c r="E5569" s="62">
        <v>5</v>
      </c>
    </row>
    <row r="5570" spans="1:5" ht="14.4" x14ac:dyDescent="0.3">
      <c r="A5570" s="66">
        <v>27006024</v>
      </c>
      <c r="B5570" s="61" t="s">
        <v>7390</v>
      </c>
      <c r="C5570" s="68"/>
      <c r="D5570" s="63" t="s">
        <v>7926</v>
      </c>
      <c r="E5570" s="62">
        <v>5</v>
      </c>
    </row>
    <row r="5571" spans="1:5" ht="14.4" x14ac:dyDescent="0.3">
      <c r="A5571" s="66">
        <v>27006900</v>
      </c>
      <c r="B5571" s="61" t="s">
        <v>7391</v>
      </c>
      <c r="C5571" s="68"/>
      <c r="D5571" s="63" t="s">
        <v>7926</v>
      </c>
      <c r="E5571" s="62">
        <v>5</v>
      </c>
    </row>
    <row r="5572" spans="1:5" ht="14.4" x14ac:dyDescent="0.3">
      <c r="A5572" s="66">
        <v>27006999</v>
      </c>
      <c r="B5572" s="61" t="s">
        <v>7392</v>
      </c>
      <c r="C5572" s="68"/>
      <c r="D5572" s="63" t="s">
        <v>7926</v>
      </c>
      <c r="E5572" s="62">
        <v>5</v>
      </c>
    </row>
    <row r="5573" spans="1:5" ht="14.4" x14ac:dyDescent="0.3">
      <c r="A5573" s="66">
        <v>27007001</v>
      </c>
      <c r="B5573" s="61" t="s">
        <v>2451</v>
      </c>
      <c r="C5573" s="68"/>
      <c r="D5573" s="63" t="s">
        <v>7926</v>
      </c>
      <c r="E5573" s="62">
        <v>5</v>
      </c>
    </row>
    <row r="5574" spans="1:5" ht="14.4" x14ac:dyDescent="0.3">
      <c r="A5574" s="66">
        <v>27008900</v>
      </c>
      <c r="B5574" s="61" t="s">
        <v>7393</v>
      </c>
      <c r="C5574" s="68"/>
      <c r="D5574" s="63" t="s">
        <v>7926</v>
      </c>
      <c r="E5574" s="62">
        <v>5</v>
      </c>
    </row>
    <row r="5575" spans="1:5" ht="14.4" x14ac:dyDescent="0.3">
      <c r="A5575" s="66">
        <v>27008999</v>
      </c>
      <c r="B5575" s="61" t="s">
        <v>7394</v>
      </c>
      <c r="C5575" s="68"/>
      <c r="D5575" s="63" t="s">
        <v>7926</v>
      </c>
      <c r="E5575" s="62">
        <v>5</v>
      </c>
    </row>
    <row r="5576" spans="1:5" ht="14.4" x14ac:dyDescent="0.3">
      <c r="A5576" s="66">
        <v>27009001</v>
      </c>
      <c r="B5576" s="61" t="s">
        <v>2452</v>
      </c>
      <c r="C5576" s="68"/>
      <c r="D5576" s="63" t="s">
        <v>7926</v>
      </c>
      <c r="E5576" s="62">
        <v>5</v>
      </c>
    </row>
    <row r="5577" spans="1:5" ht="14.4" x14ac:dyDescent="0.3">
      <c r="A5577" s="66">
        <v>27009002</v>
      </c>
      <c r="B5577" s="61" t="s">
        <v>2453</v>
      </c>
      <c r="C5577" s="68"/>
      <c r="D5577" s="63" t="s">
        <v>7926</v>
      </c>
      <c r="E5577" s="62">
        <v>5</v>
      </c>
    </row>
    <row r="5578" spans="1:5" ht="14.4" x14ac:dyDescent="0.3">
      <c r="A5578" s="66">
        <v>27010001</v>
      </c>
      <c r="B5578" s="61" t="s">
        <v>261</v>
      </c>
      <c r="C5578" s="68"/>
      <c r="D5578" s="63" t="s">
        <v>7926</v>
      </c>
      <c r="E5578" s="62">
        <v>5</v>
      </c>
    </row>
    <row r="5579" spans="1:5" ht="14.4" x14ac:dyDescent="0.3">
      <c r="A5579" s="66">
        <v>27011001</v>
      </c>
      <c r="B5579" s="61" t="s">
        <v>262</v>
      </c>
      <c r="C5579" s="68"/>
      <c r="D5579" s="63" t="s">
        <v>7926</v>
      </c>
      <c r="E5579" s="62">
        <v>5</v>
      </c>
    </row>
    <row r="5580" spans="1:5" ht="14.4" x14ac:dyDescent="0.3">
      <c r="A5580" s="66">
        <v>27011002</v>
      </c>
      <c r="B5580" s="61" t="s">
        <v>263</v>
      </c>
      <c r="C5580" s="68"/>
      <c r="D5580" s="63" t="s">
        <v>7926</v>
      </c>
      <c r="E5580" s="62">
        <v>5</v>
      </c>
    </row>
    <row r="5581" spans="1:5" ht="14.4" x14ac:dyDescent="0.3">
      <c r="A5581" s="66">
        <v>27011003</v>
      </c>
      <c r="B5581" s="61" t="s">
        <v>264</v>
      </c>
      <c r="C5581" s="68"/>
      <c r="D5581" s="63" t="s">
        <v>7926</v>
      </c>
      <c r="E5581" s="62">
        <v>5</v>
      </c>
    </row>
    <row r="5582" spans="1:5" ht="14.4" x14ac:dyDescent="0.3">
      <c r="A5582" s="66">
        <v>27011006</v>
      </c>
      <c r="B5582" s="61" t="s">
        <v>2454</v>
      </c>
      <c r="C5582" s="68"/>
      <c r="D5582" s="63" t="s">
        <v>7926</v>
      </c>
      <c r="E5582" s="62">
        <v>5</v>
      </c>
    </row>
    <row r="5583" spans="1:5" ht="14.4" x14ac:dyDescent="0.3">
      <c r="A5583" s="66">
        <v>27011008</v>
      </c>
      <c r="B5583" s="61" t="s">
        <v>7395</v>
      </c>
      <c r="C5583" s="68"/>
      <c r="D5583" s="63" t="s">
        <v>7926</v>
      </c>
      <c r="E5583" s="62">
        <v>5</v>
      </c>
    </row>
    <row r="5584" spans="1:5" ht="14.4" x14ac:dyDescent="0.3">
      <c r="A5584" s="66">
        <v>27011900</v>
      </c>
      <c r="B5584" s="61" t="s">
        <v>7396</v>
      </c>
      <c r="C5584" s="68"/>
      <c r="D5584" s="63" t="s">
        <v>7926</v>
      </c>
      <c r="E5584" s="62">
        <v>5</v>
      </c>
    </row>
    <row r="5585" spans="1:5" ht="14.4" x14ac:dyDescent="0.3">
      <c r="A5585" s="66">
        <v>27011999</v>
      </c>
      <c r="B5585" s="61" t="s">
        <v>7397</v>
      </c>
      <c r="C5585" s="68"/>
      <c r="D5585" s="63" t="s">
        <v>7926</v>
      </c>
      <c r="E5585" s="62">
        <v>5</v>
      </c>
    </row>
    <row r="5586" spans="1:5" ht="14.4" x14ac:dyDescent="0.3">
      <c r="A5586" s="66">
        <v>27012001</v>
      </c>
      <c r="B5586" s="61" t="s">
        <v>2455</v>
      </c>
      <c r="C5586" s="68"/>
      <c r="D5586" s="63" t="s">
        <v>7926</v>
      </c>
      <c r="E5586" s="62">
        <v>5</v>
      </c>
    </row>
    <row r="5587" spans="1:5" ht="14.4" x14ac:dyDescent="0.3">
      <c r="A5587" s="66">
        <v>27013002</v>
      </c>
      <c r="B5587" s="61" t="s">
        <v>265</v>
      </c>
      <c r="C5587" s="68"/>
      <c r="D5587" s="63" t="s">
        <v>7926</v>
      </c>
      <c r="E5587" s="62">
        <v>5</v>
      </c>
    </row>
    <row r="5588" spans="1:5" ht="14.4" x14ac:dyDescent="0.3">
      <c r="A5588" s="66">
        <v>27013003</v>
      </c>
      <c r="B5588" s="61" t="s">
        <v>330</v>
      </c>
      <c r="C5588" s="68"/>
      <c r="D5588" s="63" t="s">
        <v>7926</v>
      </c>
      <c r="E5588" s="62">
        <v>5</v>
      </c>
    </row>
    <row r="5589" spans="1:5" ht="14.4" x14ac:dyDescent="0.3">
      <c r="A5589" s="66">
        <v>27013900</v>
      </c>
      <c r="B5589" s="61" t="s">
        <v>7398</v>
      </c>
      <c r="C5589" s="68"/>
      <c r="D5589" s="63" t="s">
        <v>7926</v>
      </c>
      <c r="E5589" s="62">
        <v>5</v>
      </c>
    </row>
    <row r="5590" spans="1:5" ht="14.4" x14ac:dyDescent="0.3">
      <c r="A5590" s="66">
        <v>27013999</v>
      </c>
      <c r="B5590" s="61" t="s">
        <v>7399</v>
      </c>
      <c r="C5590" s="68"/>
      <c r="D5590" s="63" t="s">
        <v>7926</v>
      </c>
      <c r="E5590" s="62">
        <v>5</v>
      </c>
    </row>
    <row r="5591" spans="1:5" ht="14.4" x14ac:dyDescent="0.3">
      <c r="A5591" s="66">
        <v>27014001</v>
      </c>
      <c r="B5591" s="61" t="s">
        <v>2456</v>
      </c>
      <c r="C5591" s="68"/>
      <c r="D5591" s="63" t="s">
        <v>7926</v>
      </c>
      <c r="E5591" s="62">
        <v>5</v>
      </c>
    </row>
    <row r="5592" spans="1:5" ht="14.4" x14ac:dyDescent="0.3">
      <c r="A5592" s="66">
        <v>27015001</v>
      </c>
      <c r="B5592" s="61" t="s">
        <v>2457</v>
      </c>
      <c r="C5592" s="68"/>
      <c r="D5592" s="63" t="s">
        <v>7926</v>
      </c>
      <c r="E5592" s="62">
        <v>5</v>
      </c>
    </row>
    <row r="5593" spans="1:5" ht="14.4" x14ac:dyDescent="0.3">
      <c r="A5593" s="66">
        <v>27015002</v>
      </c>
      <c r="B5593" s="61" t="s">
        <v>331</v>
      </c>
      <c r="C5593" s="68"/>
      <c r="D5593" s="63" t="s">
        <v>7926</v>
      </c>
      <c r="E5593" s="62">
        <v>5</v>
      </c>
    </row>
    <row r="5594" spans="1:5" ht="14.4" x14ac:dyDescent="0.3">
      <c r="A5594" s="66">
        <v>27015003</v>
      </c>
      <c r="B5594" s="61" t="s">
        <v>2458</v>
      </c>
      <c r="C5594" s="68"/>
      <c r="D5594" s="63" t="s">
        <v>7926</v>
      </c>
      <c r="E5594" s="62">
        <v>5</v>
      </c>
    </row>
    <row r="5595" spans="1:5" ht="14.4" x14ac:dyDescent="0.3">
      <c r="A5595" s="66">
        <v>27015900</v>
      </c>
      <c r="B5595" s="61" t="s">
        <v>7400</v>
      </c>
      <c r="C5595" s="68"/>
      <c r="D5595" s="63" t="s">
        <v>7926</v>
      </c>
      <c r="E5595" s="62">
        <v>5</v>
      </c>
    </row>
    <row r="5596" spans="1:5" ht="14.4" x14ac:dyDescent="0.3">
      <c r="A5596" s="66">
        <v>27015999</v>
      </c>
      <c r="B5596" s="61" t="s">
        <v>7401</v>
      </c>
      <c r="C5596" s="68"/>
      <c r="D5596" s="63" t="s">
        <v>7926</v>
      </c>
      <c r="E5596" s="62">
        <v>5</v>
      </c>
    </row>
    <row r="5597" spans="1:5" ht="14.4" x14ac:dyDescent="0.3">
      <c r="A5597" s="66">
        <v>27016001</v>
      </c>
      <c r="B5597" s="61" t="s">
        <v>7402</v>
      </c>
      <c r="C5597" s="68"/>
      <c r="D5597" s="63" t="s">
        <v>7926</v>
      </c>
      <c r="E5597" s="62">
        <v>5</v>
      </c>
    </row>
    <row r="5598" spans="1:5" ht="14.4" x14ac:dyDescent="0.3">
      <c r="A5598" s="66">
        <v>27016002</v>
      </c>
      <c r="B5598" s="61" t="s">
        <v>7403</v>
      </c>
      <c r="C5598" s="68"/>
      <c r="D5598" s="63" t="s">
        <v>7926</v>
      </c>
      <c r="E5598" s="62">
        <v>5</v>
      </c>
    </row>
    <row r="5599" spans="1:5" ht="14.4" x14ac:dyDescent="0.3">
      <c r="A5599" s="66">
        <v>27017001</v>
      </c>
      <c r="B5599" s="61" t="s">
        <v>7404</v>
      </c>
      <c r="C5599" s="68"/>
      <c r="D5599" s="63" t="s">
        <v>7926</v>
      </c>
      <c r="E5599" s="62">
        <v>5</v>
      </c>
    </row>
    <row r="5600" spans="1:5" ht="14.4" x14ac:dyDescent="0.3">
      <c r="A5600" s="66">
        <v>27017002</v>
      </c>
      <c r="B5600" s="61" t="s">
        <v>7405</v>
      </c>
      <c r="C5600" s="68"/>
      <c r="D5600" s="63" t="s">
        <v>7926</v>
      </c>
      <c r="E5600" s="62">
        <v>5</v>
      </c>
    </row>
    <row r="5601" spans="1:5" ht="14.4" x14ac:dyDescent="0.3">
      <c r="A5601" s="66">
        <v>27017900</v>
      </c>
      <c r="B5601" s="61" t="s">
        <v>7406</v>
      </c>
      <c r="C5601" s="68"/>
      <c r="D5601" s="63" t="s">
        <v>7926</v>
      </c>
      <c r="E5601" s="62">
        <v>5</v>
      </c>
    </row>
    <row r="5602" spans="1:5" ht="14.4" x14ac:dyDescent="0.3">
      <c r="A5602" s="66">
        <v>27017999</v>
      </c>
      <c r="B5602" s="61" t="s">
        <v>7407</v>
      </c>
      <c r="C5602" s="68"/>
      <c r="D5602" s="63" t="s">
        <v>7926</v>
      </c>
      <c r="E5602" s="62">
        <v>5</v>
      </c>
    </row>
    <row r="5603" spans="1:5" ht="14.4" x14ac:dyDescent="0.3">
      <c r="A5603" s="66">
        <v>27018001</v>
      </c>
      <c r="B5603" s="61" t="s">
        <v>7408</v>
      </c>
      <c r="C5603" s="68"/>
      <c r="D5603" s="63" t="s">
        <v>7926</v>
      </c>
      <c r="E5603" s="62">
        <v>5</v>
      </c>
    </row>
    <row r="5604" spans="1:5" ht="14.4" x14ac:dyDescent="0.3">
      <c r="A5604" s="66">
        <v>27018002</v>
      </c>
      <c r="B5604" s="61" t="s">
        <v>7409</v>
      </c>
      <c r="C5604" s="68"/>
      <c r="D5604" s="63" t="s">
        <v>7926</v>
      </c>
      <c r="E5604" s="62">
        <v>5</v>
      </c>
    </row>
    <row r="5605" spans="1:5" ht="14.4" x14ac:dyDescent="0.3">
      <c r="A5605" s="66">
        <v>27019900</v>
      </c>
      <c r="B5605" s="61" t="s">
        <v>7410</v>
      </c>
      <c r="C5605" s="68"/>
      <c r="D5605" s="63" t="s">
        <v>7926</v>
      </c>
      <c r="E5605" s="62">
        <v>5</v>
      </c>
    </row>
    <row r="5606" spans="1:5" ht="14.4" x14ac:dyDescent="0.3">
      <c r="A5606" s="66">
        <v>27019999</v>
      </c>
      <c r="B5606" s="61" t="s">
        <v>7411</v>
      </c>
      <c r="C5606" s="68"/>
      <c r="D5606" s="63" t="s">
        <v>7926</v>
      </c>
      <c r="E5606" s="62">
        <v>5</v>
      </c>
    </row>
    <row r="5607" spans="1:5" ht="14.4" x14ac:dyDescent="0.3">
      <c r="A5607" s="66">
        <v>27020001</v>
      </c>
      <c r="B5607" s="61" t="s">
        <v>7412</v>
      </c>
      <c r="C5607" s="68"/>
      <c r="D5607" s="63" t="s">
        <v>7926</v>
      </c>
      <c r="E5607" s="62">
        <v>5</v>
      </c>
    </row>
    <row r="5608" spans="1:5" ht="14.4" x14ac:dyDescent="0.3">
      <c r="A5608" s="66">
        <v>27020002</v>
      </c>
      <c r="B5608" s="61" t="s">
        <v>7413</v>
      </c>
      <c r="C5608" s="68"/>
      <c r="D5608" s="63" t="s">
        <v>7926</v>
      </c>
      <c r="E5608" s="62">
        <v>5</v>
      </c>
    </row>
    <row r="5609" spans="1:5" ht="14.4" x14ac:dyDescent="0.3">
      <c r="A5609" s="66">
        <v>27021001</v>
      </c>
      <c r="B5609" s="61" t="s">
        <v>7414</v>
      </c>
      <c r="C5609" s="68"/>
      <c r="D5609" s="63" t="s">
        <v>7926</v>
      </c>
      <c r="E5609" s="62">
        <v>5</v>
      </c>
    </row>
    <row r="5610" spans="1:5" ht="14.4" x14ac:dyDescent="0.3">
      <c r="A5610" s="66">
        <v>27021002</v>
      </c>
      <c r="B5610" s="61" t="s">
        <v>7415</v>
      </c>
      <c r="C5610" s="68"/>
      <c r="D5610" s="63" t="s">
        <v>7926</v>
      </c>
      <c r="E5610" s="62">
        <v>5</v>
      </c>
    </row>
    <row r="5611" spans="1:5" ht="14.4" x14ac:dyDescent="0.3">
      <c r="A5611" s="66">
        <v>27021900</v>
      </c>
      <c r="B5611" s="61" t="s">
        <v>7416</v>
      </c>
      <c r="C5611" s="68"/>
      <c r="D5611" s="63" t="s">
        <v>7926</v>
      </c>
      <c r="E5611" s="62">
        <v>5</v>
      </c>
    </row>
    <row r="5612" spans="1:5" ht="14.4" x14ac:dyDescent="0.3">
      <c r="A5612" s="66">
        <v>27021999</v>
      </c>
      <c r="B5612" s="61" t="s">
        <v>7417</v>
      </c>
      <c r="C5612" s="68"/>
      <c r="D5612" s="63" t="s">
        <v>7926</v>
      </c>
      <c r="E5612" s="62">
        <v>5</v>
      </c>
    </row>
    <row r="5613" spans="1:5" ht="14.4" x14ac:dyDescent="0.3">
      <c r="A5613" s="66">
        <v>27022001</v>
      </c>
      <c r="B5613" s="61" t="s">
        <v>7418</v>
      </c>
      <c r="C5613" s="68"/>
      <c r="D5613" s="63" t="s">
        <v>7926</v>
      </c>
      <c r="E5613" s="62">
        <v>5</v>
      </c>
    </row>
    <row r="5614" spans="1:5" ht="14.4" x14ac:dyDescent="0.3">
      <c r="A5614" s="66">
        <v>27022002</v>
      </c>
      <c r="B5614" s="61" t="s">
        <v>7419</v>
      </c>
      <c r="C5614" s="68"/>
      <c r="D5614" s="63" t="s">
        <v>7926</v>
      </c>
      <c r="E5614" s="62">
        <v>5</v>
      </c>
    </row>
    <row r="5615" spans="1:5" ht="14.4" x14ac:dyDescent="0.3">
      <c r="A5615" s="66">
        <v>27023001</v>
      </c>
      <c r="B5615" s="61" t="s">
        <v>7420</v>
      </c>
      <c r="C5615" s="68"/>
      <c r="D5615" s="63" t="s">
        <v>7926</v>
      </c>
      <c r="E5615" s="62">
        <v>5</v>
      </c>
    </row>
    <row r="5616" spans="1:5" ht="14.4" x14ac:dyDescent="0.3">
      <c r="A5616" s="66">
        <v>27023002</v>
      </c>
      <c r="B5616" s="61" t="s">
        <v>7421</v>
      </c>
      <c r="C5616" s="68"/>
      <c r="D5616" s="63" t="s">
        <v>7926</v>
      </c>
      <c r="E5616" s="62">
        <v>5</v>
      </c>
    </row>
    <row r="5617" spans="1:5" ht="14.4" x14ac:dyDescent="0.3">
      <c r="A5617" s="66">
        <v>27023900</v>
      </c>
      <c r="B5617" s="61" t="s">
        <v>7422</v>
      </c>
      <c r="C5617" s="68"/>
      <c r="D5617" s="63" t="s">
        <v>7926</v>
      </c>
      <c r="E5617" s="62">
        <v>5</v>
      </c>
    </row>
    <row r="5618" spans="1:5" ht="14.4" x14ac:dyDescent="0.3">
      <c r="A5618" s="66">
        <v>27023999</v>
      </c>
      <c r="B5618" s="61" t="s">
        <v>7423</v>
      </c>
      <c r="C5618" s="68"/>
      <c r="D5618" s="63" t="s">
        <v>7926</v>
      </c>
      <c r="E5618" s="62">
        <v>5</v>
      </c>
    </row>
    <row r="5619" spans="1:5" ht="14.4" x14ac:dyDescent="0.3">
      <c r="A5619" s="66">
        <v>27024001</v>
      </c>
      <c r="B5619" s="61" t="s">
        <v>7424</v>
      </c>
      <c r="C5619" s="68"/>
      <c r="D5619" s="63" t="s">
        <v>7926</v>
      </c>
      <c r="E5619" s="62">
        <v>5</v>
      </c>
    </row>
    <row r="5620" spans="1:5" ht="14.4" x14ac:dyDescent="0.3">
      <c r="A5620" s="66">
        <v>27024002</v>
      </c>
      <c r="B5620" s="61" t="s">
        <v>7425</v>
      </c>
      <c r="C5620" s="68"/>
      <c r="D5620" s="63" t="s">
        <v>7926</v>
      </c>
      <c r="E5620" s="62">
        <v>5</v>
      </c>
    </row>
    <row r="5621" spans="1:5" ht="14.4" x14ac:dyDescent="0.3">
      <c r="A5621" s="66">
        <v>27025001</v>
      </c>
      <c r="B5621" s="61" t="s">
        <v>7426</v>
      </c>
      <c r="C5621" s="68"/>
      <c r="D5621" s="63" t="s">
        <v>7926</v>
      </c>
      <c r="E5621" s="62">
        <v>5</v>
      </c>
    </row>
    <row r="5622" spans="1:5" ht="14.4" x14ac:dyDescent="0.3">
      <c r="A5622" s="66">
        <v>27025002</v>
      </c>
      <c r="B5622" s="61" t="s">
        <v>7427</v>
      </c>
      <c r="C5622" s="68"/>
      <c r="D5622" s="63" t="s">
        <v>7926</v>
      </c>
      <c r="E5622" s="62">
        <v>5</v>
      </c>
    </row>
    <row r="5623" spans="1:5" ht="14.4" x14ac:dyDescent="0.3">
      <c r="A5623" s="66">
        <v>27025003</v>
      </c>
      <c r="B5623" s="61" t="s">
        <v>7428</v>
      </c>
      <c r="C5623" s="68"/>
      <c r="D5623" s="63" t="s">
        <v>7926</v>
      </c>
      <c r="E5623" s="62">
        <v>5</v>
      </c>
    </row>
    <row r="5624" spans="1:5" ht="14.4" x14ac:dyDescent="0.3">
      <c r="A5624" s="66">
        <v>27025004</v>
      </c>
      <c r="B5624" s="61" t="s">
        <v>7429</v>
      </c>
      <c r="C5624" s="68"/>
      <c r="D5624" s="63" t="s">
        <v>7926</v>
      </c>
      <c r="E5624" s="62">
        <v>5</v>
      </c>
    </row>
    <row r="5625" spans="1:5" ht="14.4" x14ac:dyDescent="0.3">
      <c r="A5625" s="66">
        <v>27025005</v>
      </c>
      <c r="B5625" s="61" t="s">
        <v>7430</v>
      </c>
      <c r="C5625" s="68"/>
      <c r="D5625" s="63" t="s">
        <v>7926</v>
      </c>
      <c r="E5625" s="62">
        <v>5</v>
      </c>
    </row>
    <row r="5626" spans="1:5" ht="14.4" x14ac:dyDescent="0.3">
      <c r="A5626" s="66">
        <v>27025006</v>
      </c>
      <c r="B5626" s="61" t="s">
        <v>7431</v>
      </c>
      <c r="C5626" s="68"/>
      <c r="D5626" s="63" t="s">
        <v>7926</v>
      </c>
      <c r="E5626" s="62">
        <v>5</v>
      </c>
    </row>
    <row r="5627" spans="1:5" ht="14.4" x14ac:dyDescent="0.3">
      <c r="A5627" s="66">
        <v>27025900</v>
      </c>
      <c r="B5627" s="61" t="s">
        <v>7432</v>
      </c>
      <c r="C5627" s="68"/>
      <c r="D5627" s="63" t="s">
        <v>7926</v>
      </c>
      <c r="E5627" s="62">
        <v>5</v>
      </c>
    </row>
    <row r="5628" spans="1:5" ht="14.4" x14ac:dyDescent="0.3">
      <c r="A5628" s="66">
        <v>27025999</v>
      </c>
      <c r="B5628" s="61" t="s">
        <v>7433</v>
      </c>
      <c r="C5628" s="68"/>
      <c r="D5628" s="63" t="s">
        <v>7926</v>
      </c>
      <c r="E5628" s="62">
        <v>5</v>
      </c>
    </row>
    <row r="5629" spans="1:5" ht="14.4" x14ac:dyDescent="0.3">
      <c r="A5629" s="66">
        <v>27026001</v>
      </c>
      <c r="B5629" s="61" t="s">
        <v>7434</v>
      </c>
      <c r="C5629" s="68"/>
      <c r="D5629" s="63" t="s">
        <v>7926</v>
      </c>
      <c r="E5629" s="62">
        <v>5</v>
      </c>
    </row>
    <row r="5630" spans="1:5" ht="14.4" x14ac:dyDescent="0.3">
      <c r="A5630" s="66">
        <v>27026002</v>
      </c>
      <c r="B5630" s="61" t="s">
        <v>7435</v>
      </c>
      <c r="C5630" s="68"/>
      <c r="D5630" s="63" t="s">
        <v>7926</v>
      </c>
      <c r="E5630" s="62">
        <v>5</v>
      </c>
    </row>
    <row r="5631" spans="1:5" ht="14.4" x14ac:dyDescent="0.3">
      <c r="A5631" s="66">
        <v>27027001</v>
      </c>
      <c r="B5631" s="61" t="s">
        <v>7436</v>
      </c>
      <c r="C5631" s="68"/>
      <c r="D5631" s="63" t="s">
        <v>7926</v>
      </c>
      <c r="E5631" s="62">
        <v>5</v>
      </c>
    </row>
    <row r="5632" spans="1:5" ht="14.4" x14ac:dyDescent="0.3">
      <c r="A5632" s="66">
        <v>27027002</v>
      </c>
      <c r="B5632" s="61" t="s">
        <v>7437</v>
      </c>
      <c r="C5632" s="68"/>
      <c r="D5632" s="63" t="s">
        <v>7926</v>
      </c>
      <c r="E5632" s="62">
        <v>5</v>
      </c>
    </row>
    <row r="5633" spans="1:5" ht="14.4" x14ac:dyDescent="0.3">
      <c r="A5633" s="66">
        <v>27027003</v>
      </c>
      <c r="B5633" s="61" t="s">
        <v>7438</v>
      </c>
      <c r="C5633" s="68"/>
      <c r="D5633" s="63" t="s">
        <v>7926</v>
      </c>
      <c r="E5633" s="62">
        <v>5</v>
      </c>
    </row>
    <row r="5634" spans="1:5" ht="14.4" x14ac:dyDescent="0.3">
      <c r="A5634" s="66">
        <v>27027004</v>
      </c>
      <c r="B5634" s="61" t="s">
        <v>7439</v>
      </c>
      <c r="C5634" s="68"/>
      <c r="D5634" s="63" t="s">
        <v>7926</v>
      </c>
      <c r="E5634" s="62">
        <v>5</v>
      </c>
    </row>
    <row r="5635" spans="1:5" ht="14.4" x14ac:dyDescent="0.3">
      <c r="A5635" s="66">
        <v>27027005</v>
      </c>
      <c r="B5635" s="61" t="s">
        <v>7440</v>
      </c>
      <c r="C5635" s="68"/>
      <c r="D5635" s="63" t="s">
        <v>7926</v>
      </c>
      <c r="E5635" s="62">
        <v>5</v>
      </c>
    </row>
    <row r="5636" spans="1:5" ht="14.4" x14ac:dyDescent="0.3">
      <c r="A5636" s="66">
        <v>27027006</v>
      </c>
      <c r="B5636" s="61" t="s">
        <v>7441</v>
      </c>
      <c r="C5636" s="68"/>
      <c r="D5636" s="63" t="s">
        <v>7926</v>
      </c>
      <c r="E5636" s="62">
        <v>5</v>
      </c>
    </row>
    <row r="5637" spans="1:5" ht="14.4" x14ac:dyDescent="0.3">
      <c r="A5637" s="66">
        <v>27027007</v>
      </c>
      <c r="B5637" s="61" t="s">
        <v>7442</v>
      </c>
      <c r="C5637" s="68"/>
      <c r="D5637" s="63" t="s">
        <v>7926</v>
      </c>
      <c r="E5637" s="62">
        <v>5</v>
      </c>
    </row>
    <row r="5638" spans="1:5" ht="14.4" x14ac:dyDescent="0.3">
      <c r="A5638" s="66">
        <v>27027008</v>
      </c>
      <c r="B5638" s="61" t="s">
        <v>7443</v>
      </c>
      <c r="C5638" s="68"/>
      <c r="D5638" s="63" t="s">
        <v>7926</v>
      </c>
      <c r="E5638" s="62">
        <v>5</v>
      </c>
    </row>
    <row r="5639" spans="1:5" ht="14.4" x14ac:dyDescent="0.3">
      <c r="A5639" s="66">
        <v>27027900</v>
      </c>
      <c r="B5639" s="61" t="s">
        <v>7444</v>
      </c>
      <c r="C5639" s="68"/>
      <c r="D5639" s="63" t="s">
        <v>7926</v>
      </c>
      <c r="E5639" s="62">
        <v>5</v>
      </c>
    </row>
    <row r="5640" spans="1:5" ht="14.4" x14ac:dyDescent="0.3">
      <c r="A5640" s="66">
        <v>27027999</v>
      </c>
      <c r="B5640" s="61" t="s">
        <v>7445</v>
      </c>
      <c r="C5640" s="68"/>
      <c r="D5640" s="63" t="s">
        <v>7926</v>
      </c>
      <c r="E5640" s="62">
        <v>5</v>
      </c>
    </row>
    <row r="5641" spans="1:5" ht="14.4" x14ac:dyDescent="0.3">
      <c r="A5641" s="66">
        <v>27028001</v>
      </c>
      <c r="B5641" s="61" t="s">
        <v>7446</v>
      </c>
      <c r="C5641" s="68"/>
      <c r="D5641" s="63" t="s">
        <v>7926</v>
      </c>
      <c r="E5641" s="62">
        <v>5</v>
      </c>
    </row>
    <row r="5642" spans="1:5" ht="14.4" x14ac:dyDescent="0.3">
      <c r="A5642" s="66">
        <v>27028002</v>
      </c>
      <c r="B5642" s="61" t="s">
        <v>7447</v>
      </c>
      <c r="C5642" s="68"/>
      <c r="D5642" s="63" t="s">
        <v>7926</v>
      </c>
      <c r="E5642" s="62">
        <v>5</v>
      </c>
    </row>
    <row r="5643" spans="1:5" ht="14.4" x14ac:dyDescent="0.3">
      <c r="A5643" s="66">
        <v>27029001</v>
      </c>
      <c r="B5643" s="61" t="s">
        <v>7448</v>
      </c>
      <c r="C5643" s="68"/>
      <c r="D5643" s="63" t="s">
        <v>7926</v>
      </c>
      <c r="E5643" s="62">
        <v>5</v>
      </c>
    </row>
    <row r="5644" spans="1:5" ht="14.4" x14ac:dyDescent="0.3">
      <c r="A5644" s="66">
        <v>27029002</v>
      </c>
      <c r="B5644" s="61" t="s">
        <v>7449</v>
      </c>
      <c r="C5644" s="68"/>
      <c r="D5644" s="63" t="s">
        <v>7926</v>
      </c>
      <c r="E5644" s="62">
        <v>5</v>
      </c>
    </row>
    <row r="5645" spans="1:5" ht="14.4" x14ac:dyDescent="0.3">
      <c r="A5645" s="66">
        <v>27029003</v>
      </c>
      <c r="B5645" s="61" t="s">
        <v>7450</v>
      </c>
      <c r="C5645" s="68"/>
      <c r="D5645" s="63" t="s">
        <v>7926</v>
      </c>
      <c r="E5645" s="62">
        <v>5</v>
      </c>
    </row>
    <row r="5646" spans="1:5" ht="14.4" x14ac:dyDescent="0.3">
      <c r="A5646" s="66">
        <v>27029004</v>
      </c>
      <c r="B5646" s="61" t="s">
        <v>7451</v>
      </c>
      <c r="C5646" s="68"/>
      <c r="D5646" s="63" t="s">
        <v>7926</v>
      </c>
      <c r="E5646" s="62">
        <v>5</v>
      </c>
    </row>
    <row r="5647" spans="1:5" ht="14.4" x14ac:dyDescent="0.3">
      <c r="A5647" s="66">
        <v>27029005</v>
      </c>
      <c r="B5647" s="61" t="s">
        <v>7452</v>
      </c>
      <c r="C5647" s="68"/>
      <c r="D5647" s="63" t="s">
        <v>7926</v>
      </c>
      <c r="E5647" s="62">
        <v>5</v>
      </c>
    </row>
    <row r="5648" spans="1:5" ht="14.4" x14ac:dyDescent="0.3">
      <c r="A5648" s="66">
        <v>27029006</v>
      </c>
      <c r="B5648" s="61" t="s">
        <v>7453</v>
      </c>
      <c r="C5648" s="68"/>
      <c r="D5648" s="63" t="s">
        <v>7926</v>
      </c>
      <c r="E5648" s="62">
        <v>5</v>
      </c>
    </row>
    <row r="5649" spans="1:5" ht="14.4" x14ac:dyDescent="0.3">
      <c r="A5649" s="66">
        <v>27029900</v>
      </c>
      <c r="B5649" s="61" t="s">
        <v>7454</v>
      </c>
      <c r="C5649" s="68"/>
      <c r="D5649" s="63" t="s">
        <v>7926</v>
      </c>
      <c r="E5649" s="62">
        <v>5</v>
      </c>
    </row>
    <row r="5650" spans="1:5" ht="14.4" x14ac:dyDescent="0.3">
      <c r="A5650" s="66">
        <v>27029999</v>
      </c>
      <c r="B5650" s="61" t="s">
        <v>7455</v>
      </c>
      <c r="C5650" s="68"/>
      <c r="D5650" s="63" t="s">
        <v>7926</v>
      </c>
      <c r="E5650" s="62">
        <v>5</v>
      </c>
    </row>
    <row r="5651" spans="1:5" ht="14.4" x14ac:dyDescent="0.3">
      <c r="A5651" s="66">
        <v>27030001</v>
      </c>
      <c r="B5651" s="61" t="s">
        <v>2459</v>
      </c>
      <c r="C5651" s="68"/>
      <c r="D5651" s="63">
        <v>10</v>
      </c>
      <c r="E5651" s="62">
        <v>5</v>
      </c>
    </row>
    <row r="5652" spans="1:5" ht="14.4" x14ac:dyDescent="0.3">
      <c r="A5652" s="66">
        <v>27030002</v>
      </c>
      <c r="B5652" s="61" t="s">
        <v>7456</v>
      </c>
      <c r="C5652" s="68"/>
      <c r="D5652" s="63" t="s">
        <v>7926</v>
      </c>
      <c r="E5652" s="62">
        <v>5</v>
      </c>
    </row>
    <row r="5653" spans="1:5" ht="14.4" x14ac:dyDescent="0.3">
      <c r="A5653" s="66">
        <v>27030100</v>
      </c>
      <c r="B5653" s="61" t="s">
        <v>2460</v>
      </c>
      <c r="C5653" s="68"/>
      <c r="D5653" s="63" t="s">
        <v>7926</v>
      </c>
      <c r="E5653" s="62">
        <v>5</v>
      </c>
    </row>
    <row r="5654" spans="1:5" ht="14.4" x14ac:dyDescent="0.3">
      <c r="A5654" s="66">
        <v>27031900</v>
      </c>
      <c r="B5654" s="61" t="s">
        <v>7457</v>
      </c>
      <c r="C5654" s="68"/>
      <c r="D5654" s="63" t="s">
        <v>7926</v>
      </c>
      <c r="E5654" s="62">
        <v>5</v>
      </c>
    </row>
    <row r="5655" spans="1:5" ht="14.4" x14ac:dyDescent="0.3">
      <c r="A5655" s="66">
        <v>27031999</v>
      </c>
      <c r="B5655" s="61" t="s">
        <v>7458</v>
      </c>
      <c r="C5655" s="68"/>
      <c r="D5655" s="63" t="s">
        <v>7926</v>
      </c>
      <c r="E5655" s="62">
        <v>5</v>
      </c>
    </row>
    <row r="5656" spans="1:5" ht="14.4" x14ac:dyDescent="0.3">
      <c r="A5656" s="66">
        <v>27032001</v>
      </c>
      <c r="B5656" s="61" t="s">
        <v>7459</v>
      </c>
      <c r="C5656" s="68"/>
      <c r="D5656" s="63" t="s">
        <v>7926</v>
      </c>
      <c r="E5656" s="62">
        <v>5</v>
      </c>
    </row>
    <row r="5657" spans="1:5" ht="14.4" x14ac:dyDescent="0.3">
      <c r="A5657" s="66">
        <v>27032002</v>
      </c>
      <c r="B5657" s="61" t="s">
        <v>7460</v>
      </c>
      <c r="C5657" s="68"/>
      <c r="D5657" s="63" t="s">
        <v>7926</v>
      </c>
      <c r="E5657" s="62">
        <v>5</v>
      </c>
    </row>
    <row r="5658" spans="1:5" ht="14.4" x14ac:dyDescent="0.3">
      <c r="A5658" s="66">
        <v>27032003</v>
      </c>
      <c r="B5658" s="61" t="s">
        <v>7461</v>
      </c>
      <c r="C5658" s="68"/>
      <c r="D5658" s="63" t="s">
        <v>7926</v>
      </c>
      <c r="E5658" s="62">
        <v>5</v>
      </c>
    </row>
    <row r="5659" spans="1:5" ht="14.4" x14ac:dyDescent="0.3">
      <c r="A5659" s="66">
        <v>27032004</v>
      </c>
      <c r="B5659" s="61" t="s">
        <v>7462</v>
      </c>
      <c r="C5659" s="68"/>
      <c r="D5659" s="63" t="s">
        <v>7926</v>
      </c>
      <c r="E5659" s="62">
        <v>5</v>
      </c>
    </row>
    <row r="5660" spans="1:5" ht="14.4" x14ac:dyDescent="0.3">
      <c r="A5660" s="66">
        <v>27033900</v>
      </c>
      <c r="B5660" s="61" t="s">
        <v>7463</v>
      </c>
      <c r="C5660" s="68"/>
      <c r="D5660" s="63" t="s">
        <v>7926</v>
      </c>
      <c r="E5660" s="62">
        <v>5</v>
      </c>
    </row>
    <row r="5661" spans="1:5" ht="14.4" x14ac:dyDescent="0.3">
      <c r="A5661" s="66">
        <v>27033999</v>
      </c>
      <c r="B5661" s="61" t="s">
        <v>7464</v>
      </c>
      <c r="C5661" s="68"/>
      <c r="D5661" s="63" t="s">
        <v>7926</v>
      </c>
      <c r="E5661" s="62">
        <v>5</v>
      </c>
    </row>
    <row r="5662" spans="1:5" ht="14.4" x14ac:dyDescent="0.3">
      <c r="A5662" s="66">
        <v>27034001</v>
      </c>
      <c r="B5662" s="61" t="s">
        <v>7465</v>
      </c>
      <c r="C5662" s="68"/>
      <c r="D5662" s="63" t="s">
        <v>7926</v>
      </c>
      <c r="E5662" s="62">
        <v>5</v>
      </c>
    </row>
    <row r="5663" spans="1:5" ht="14.4" x14ac:dyDescent="0.3">
      <c r="A5663" s="66">
        <v>27034002</v>
      </c>
      <c r="B5663" s="61" t="s">
        <v>7466</v>
      </c>
      <c r="C5663" s="68"/>
      <c r="D5663" s="63" t="s">
        <v>7926</v>
      </c>
      <c r="E5663" s="62">
        <v>5</v>
      </c>
    </row>
    <row r="5664" spans="1:5" ht="14.4" x14ac:dyDescent="0.3">
      <c r="A5664" s="66">
        <v>27035001</v>
      </c>
      <c r="B5664" s="61" t="s">
        <v>7467</v>
      </c>
      <c r="C5664" s="68"/>
      <c r="D5664" s="63" t="s">
        <v>7926</v>
      </c>
      <c r="E5664" s="62">
        <v>5</v>
      </c>
    </row>
    <row r="5665" spans="1:5" ht="14.4" x14ac:dyDescent="0.3">
      <c r="A5665" s="66">
        <v>27035002</v>
      </c>
      <c r="B5665" s="61" t="s">
        <v>7468</v>
      </c>
      <c r="C5665" s="68"/>
      <c r="D5665" s="63" t="s">
        <v>7926</v>
      </c>
      <c r="E5665" s="62">
        <v>5</v>
      </c>
    </row>
    <row r="5666" spans="1:5" ht="14.4" x14ac:dyDescent="0.3">
      <c r="A5666" s="66">
        <v>27036900</v>
      </c>
      <c r="B5666" s="61" t="s">
        <v>7469</v>
      </c>
      <c r="C5666" s="68"/>
      <c r="D5666" s="63" t="s">
        <v>7926</v>
      </c>
      <c r="E5666" s="62">
        <v>5</v>
      </c>
    </row>
    <row r="5667" spans="1:5" ht="14.4" x14ac:dyDescent="0.3">
      <c r="A5667" s="66">
        <v>27036999</v>
      </c>
      <c r="B5667" s="61" t="s">
        <v>7470</v>
      </c>
      <c r="C5667" s="68"/>
      <c r="D5667" s="63" t="s">
        <v>7926</v>
      </c>
      <c r="E5667" s="62">
        <v>5</v>
      </c>
    </row>
    <row r="5668" spans="1:5" ht="14.4" x14ac:dyDescent="0.3">
      <c r="A5668" s="66">
        <v>27037001</v>
      </c>
      <c r="B5668" s="61" t="s">
        <v>7471</v>
      </c>
      <c r="C5668" s="68"/>
      <c r="D5668" s="63" t="s">
        <v>7926</v>
      </c>
      <c r="E5668" s="62">
        <v>5</v>
      </c>
    </row>
    <row r="5669" spans="1:5" ht="14.4" x14ac:dyDescent="0.3">
      <c r="A5669" s="66">
        <v>27037002</v>
      </c>
      <c r="B5669" s="61" t="s">
        <v>7472</v>
      </c>
      <c r="C5669" s="68"/>
      <c r="D5669" s="63" t="s">
        <v>7926</v>
      </c>
      <c r="E5669" s="62">
        <v>5</v>
      </c>
    </row>
    <row r="5670" spans="1:5" ht="14.4" x14ac:dyDescent="0.3">
      <c r="A5670" s="66">
        <v>27038900</v>
      </c>
      <c r="B5670" s="61" t="s">
        <v>7473</v>
      </c>
      <c r="C5670" s="68"/>
      <c r="D5670" s="63" t="s">
        <v>7926</v>
      </c>
      <c r="E5670" s="62">
        <v>5</v>
      </c>
    </row>
    <row r="5671" spans="1:5" ht="14.4" x14ac:dyDescent="0.3">
      <c r="A5671" s="66">
        <v>27038999</v>
      </c>
      <c r="B5671" s="61" t="s">
        <v>7474</v>
      </c>
      <c r="C5671" s="68"/>
      <c r="D5671" s="63" t="s">
        <v>7926</v>
      </c>
      <c r="E5671" s="62">
        <v>5</v>
      </c>
    </row>
    <row r="5672" spans="1:5" ht="14.4" x14ac:dyDescent="0.3">
      <c r="A5672" s="66">
        <v>27039001</v>
      </c>
      <c r="B5672" s="61" t="s">
        <v>7475</v>
      </c>
      <c r="C5672" s="68"/>
      <c r="D5672" s="63" t="s">
        <v>7926</v>
      </c>
      <c r="E5672" s="62">
        <v>5</v>
      </c>
    </row>
    <row r="5673" spans="1:5" ht="14.4" x14ac:dyDescent="0.3">
      <c r="A5673" s="66">
        <v>27039002</v>
      </c>
      <c r="B5673" s="61" t="s">
        <v>7476</v>
      </c>
      <c r="C5673" s="68"/>
      <c r="D5673" s="63" t="s">
        <v>7926</v>
      </c>
      <c r="E5673" s="62">
        <v>5</v>
      </c>
    </row>
    <row r="5674" spans="1:5" ht="14.4" x14ac:dyDescent="0.3">
      <c r="A5674" s="66">
        <v>27040900</v>
      </c>
      <c r="B5674" s="61" t="s">
        <v>7477</v>
      </c>
      <c r="C5674" s="68"/>
      <c r="D5674" s="63" t="s">
        <v>7926</v>
      </c>
      <c r="E5674" s="62">
        <v>5</v>
      </c>
    </row>
    <row r="5675" spans="1:5" ht="14.4" x14ac:dyDescent="0.3">
      <c r="A5675" s="66">
        <v>27040999</v>
      </c>
      <c r="B5675" s="61" t="s">
        <v>7478</v>
      </c>
      <c r="C5675" s="68"/>
      <c r="D5675" s="63" t="s">
        <v>7926</v>
      </c>
      <c r="E5675" s="62">
        <v>5</v>
      </c>
    </row>
    <row r="5676" spans="1:5" ht="14.4" x14ac:dyDescent="0.3">
      <c r="A5676" s="66">
        <v>27100999</v>
      </c>
      <c r="B5676" s="61" t="s">
        <v>7479</v>
      </c>
      <c r="C5676" s="68"/>
      <c r="D5676" s="63" t="s">
        <v>7926</v>
      </c>
      <c r="E5676" s="62">
        <v>5</v>
      </c>
    </row>
    <row r="5677" spans="1:5" ht="14.4" x14ac:dyDescent="0.3">
      <c r="A5677" s="66">
        <v>28001001</v>
      </c>
      <c r="B5677" s="61" t="s">
        <v>7480</v>
      </c>
      <c r="C5677" s="68"/>
      <c r="D5677" s="63" t="s">
        <v>7926</v>
      </c>
      <c r="E5677" s="62">
        <v>5</v>
      </c>
    </row>
    <row r="5678" spans="1:5" ht="14.4" x14ac:dyDescent="0.3">
      <c r="A5678" s="66">
        <v>28001002</v>
      </c>
      <c r="B5678" s="61" t="s">
        <v>7481</v>
      </c>
      <c r="C5678" s="68"/>
      <c r="D5678" s="63" t="s">
        <v>7926</v>
      </c>
      <c r="E5678" s="62">
        <v>5</v>
      </c>
    </row>
    <row r="5679" spans="1:5" ht="14.4" x14ac:dyDescent="0.3">
      <c r="A5679" s="66">
        <v>28002001</v>
      </c>
      <c r="B5679" s="61" t="s">
        <v>7482</v>
      </c>
      <c r="C5679" s="68"/>
      <c r="D5679" s="63" t="s">
        <v>7926</v>
      </c>
      <c r="E5679" s="62">
        <v>5</v>
      </c>
    </row>
    <row r="5680" spans="1:5" ht="14.4" x14ac:dyDescent="0.3">
      <c r="A5680" s="66">
        <v>28002002</v>
      </c>
      <c r="B5680" s="61" t="s">
        <v>7483</v>
      </c>
      <c r="C5680" s="68"/>
      <c r="D5680" s="63" t="s">
        <v>7926</v>
      </c>
      <c r="E5680" s="62">
        <v>5</v>
      </c>
    </row>
    <row r="5681" spans="1:5" ht="14.4" x14ac:dyDescent="0.3">
      <c r="A5681" s="66">
        <v>28002003</v>
      </c>
      <c r="B5681" s="61" t="s">
        <v>7484</v>
      </c>
      <c r="C5681" s="68"/>
      <c r="D5681" s="63" t="s">
        <v>7926</v>
      </c>
      <c r="E5681" s="62">
        <v>5</v>
      </c>
    </row>
    <row r="5682" spans="1:5" ht="14.4" x14ac:dyDescent="0.3">
      <c r="A5682" s="66">
        <v>28002004</v>
      </c>
      <c r="B5682" s="61" t="s">
        <v>7485</v>
      </c>
      <c r="C5682" s="68"/>
      <c r="D5682" s="63" t="s">
        <v>7926</v>
      </c>
      <c r="E5682" s="62">
        <v>5</v>
      </c>
    </row>
    <row r="5683" spans="1:5" ht="14.4" x14ac:dyDescent="0.3">
      <c r="A5683" s="66">
        <v>28003001</v>
      </c>
      <c r="B5683" s="61" t="s">
        <v>7486</v>
      </c>
      <c r="C5683" s="68"/>
      <c r="D5683" s="63" t="s">
        <v>7926</v>
      </c>
      <c r="E5683" s="62">
        <v>5</v>
      </c>
    </row>
    <row r="5684" spans="1:5" ht="14.4" x14ac:dyDescent="0.3">
      <c r="A5684" s="66">
        <v>28003002</v>
      </c>
      <c r="B5684" s="61" t="s">
        <v>7487</v>
      </c>
      <c r="C5684" s="68"/>
      <c r="D5684" s="63" t="s">
        <v>7926</v>
      </c>
      <c r="E5684" s="62">
        <v>5</v>
      </c>
    </row>
    <row r="5685" spans="1:5" ht="14.4" x14ac:dyDescent="0.3">
      <c r="A5685" s="66">
        <v>28003003</v>
      </c>
      <c r="B5685" s="61" t="s">
        <v>7488</v>
      </c>
      <c r="C5685" s="68"/>
      <c r="D5685" s="63" t="s">
        <v>7926</v>
      </c>
      <c r="E5685" s="62">
        <v>5</v>
      </c>
    </row>
    <row r="5686" spans="1:5" ht="14.4" x14ac:dyDescent="0.3">
      <c r="A5686" s="66">
        <v>28003004</v>
      </c>
      <c r="B5686" s="61" t="s">
        <v>7489</v>
      </c>
      <c r="C5686" s="68"/>
      <c r="D5686" s="63" t="s">
        <v>7926</v>
      </c>
      <c r="E5686" s="62">
        <v>5</v>
      </c>
    </row>
    <row r="5687" spans="1:5" ht="14.4" x14ac:dyDescent="0.3">
      <c r="A5687" s="66">
        <v>28003005</v>
      </c>
      <c r="B5687" s="61" t="s">
        <v>7490</v>
      </c>
      <c r="C5687" s="68"/>
      <c r="D5687" s="63" t="s">
        <v>7926</v>
      </c>
      <c r="E5687" s="62">
        <v>5</v>
      </c>
    </row>
    <row r="5688" spans="1:5" ht="14.4" x14ac:dyDescent="0.3">
      <c r="A5688" s="66">
        <v>28003006</v>
      </c>
      <c r="B5688" s="61" t="s">
        <v>7491</v>
      </c>
      <c r="C5688" s="68"/>
      <c r="D5688" s="63" t="s">
        <v>7926</v>
      </c>
      <c r="E5688" s="62">
        <v>5</v>
      </c>
    </row>
    <row r="5689" spans="1:5" ht="14.4" x14ac:dyDescent="0.3">
      <c r="A5689" s="66">
        <v>28004007</v>
      </c>
      <c r="B5689" s="61" t="s">
        <v>7492</v>
      </c>
      <c r="C5689" s="68"/>
      <c r="D5689" s="63" t="s">
        <v>7926</v>
      </c>
      <c r="E5689" s="62">
        <v>5</v>
      </c>
    </row>
    <row r="5690" spans="1:5" ht="14.4" x14ac:dyDescent="0.3">
      <c r="A5690" s="66">
        <v>28004008</v>
      </c>
      <c r="B5690" s="61" t="s">
        <v>7493</v>
      </c>
      <c r="C5690" s="68"/>
      <c r="D5690" s="63" t="s">
        <v>7926</v>
      </c>
      <c r="E5690" s="62">
        <v>5</v>
      </c>
    </row>
    <row r="5691" spans="1:5" ht="14.4" x14ac:dyDescent="0.3">
      <c r="A5691" s="66">
        <v>28004900</v>
      </c>
      <c r="B5691" s="61" t="s">
        <v>7494</v>
      </c>
      <c r="C5691" s="68"/>
      <c r="D5691" s="63" t="s">
        <v>7926</v>
      </c>
      <c r="E5691" s="62">
        <v>5</v>
      </c>
    </row>
    <row r="5692" spans="1:5" ht="14.4" x14ac:dyDescent="0.3">
      <c r="A5692" s="66">
        <v>28004999</v>
      </c>
      <c r="B5692" s="61" t="s">
        <v>7495</v>
      </c>
      <c r="C5692" s="68"/>
      <c r="D5692" s="63" t="s">
        <v>7926</v>
      </c>
      <c r="E5692" s="62">
        <v>5</v>
      </c>
    </row>
    <row r="5693" spans="1:5" ht="14.4" x14ac:dyDescent="0.3">
      <c r="A5693" s="66">
        <v>28005001</v>
      </c>
      <c r="B5693" s="61" t="s">
        <v>7496</v>
      </c>
      <c r="C5693" s="68"/>
      <c r="D5693" s="63" t="s">
        <v>7926</v>
      </c>
      <c r="E5693" s="62">
        <v>5</v>
      </c>
    </row>
    <row r="5694" spans="1:5" ht="14.4" x14ac:dyDescent="0.3">
      <c r="A5694" s="66">
        <v>28005002</v>
      </c>
      <c r="B5694" s="61" t="s">
        <v>7497</v>
      </c>
      <c r="C5694" s="68"/>
      <c r="D5694" s="63" t="s">
        <v>7926</v>
      </c>
      <c r="E5694" s="62">
        <v>5</v>
      </c>
    </row>
    <row r="5695" spans="1:5" ht="14.4" x14ac:dyDescent="0.3">
      <c r="A5695" s="66">
        <v>28005003</v>
      </c>
      <c r="B5695" s="61" t="s">
        <v>7498</v>
      </c>
      <c r="C5695" s="68"/>
      <c r="D5695" s="63" t="s">
        <v>7926</v>
      </c>
      <c r="E5695" s="62">
        <v>5</v>
      </c>
    </row>
    <row r="5696" spans="1:5" ht="14.4" x14ac:dyDescent="0.3">
      <c r="A5696" s="66">
        <v>28005004</v>
      </c>
      <c r="B5696" s="61" t="s">
        <v>7499</v>
      </c>
      <c r="C5696" s="68"/>
      <c r="D5696" s="63" t="s">
        <v>7926</v>
      </c>
      <c r="E5696" s="62">
        <v>5</v>
      </c>
    </row>
    <row r="5697" spans="1:5" ht="14.4" x14ac:dyDescent="0.3">
      <c r="A5697" s="66">
        <v>28005005</v>
      </c>
      <c r="B5697" s="61" t="s">
        <v>7500</v>
      </c>
      <c r="C5697" s="68"/>
      <c r="D5697" s="63" t="s">
        <v>7926</v>
      </c>
      <c r="E5697" s="62">
        <v>5</v>
      </c>
    </row>
    <row r="5698" spans="1:5" ht="14.4" x14ac:dyDescent="0.3">
      <c r="A5698" s="66">
        <v>28005006</v>
      </c>
      <c r="B5698" s="61" t="s">
        <v>7501</v>
      </c>
      <c r="C5698" s="68"/>
      <c r="D5698" s="63" t="s">
        <v>7926</v>
      </c>
      <c r="E5698" s="62">
        <v>5</v>
      </c>
    </row>
    <row r="5699" spans="1:5" ht="14.4" x14ac:dyDescent="0.3">
      <c r="A5699" s="66">
        <v>28005007</v>
      </c>
      <c r="B5699" s="61" t="s">
        <v>7502</v>
      </c>
      <c r="C5699" s="68"/>
      <c r="D5699" s="63" t="s">
        <v>7926</v>
      </c>
      <c r="E5699" s="62">
        <v>5</v>
      </c>
    </row>
    <row r="5700" spans="1:5" ht="14.4" x14ac:dyDescent="0.3">
      <c r="A5700" s="66">
        <v>28005008</v>
      </c>
      <c r="B5700" s="61" t="s">
        <v>7503</v>
      </c>
      <c r="C5700" s="68"/>
      <c r="D5700" s="63" t="s">
        <v>7926</v>
      </c>
      <c r="E5700" s="62">
        <v>5</v>
      </c>
    </row>
    <row r="5701" spans="1:5" ht="14.4" x14ac:dyDescent="0.3">
      <c r="A5701" s="66">
        <v>28006001</v>
      </c>
      <c r="B5701" s="61" t="s">
        <v>7504</v>
      </c>
      <c r="C5701" s="68"/>
      <c r="D5701" s="63" t="s">
        <v>7926</v>
      </c>
      <c r="E5701" s="62">
        <v>5</v>
      </c>
    </row>
    <row r="5702" spans="1:5" ht="14.4" x14ac:dyDescent="0.3">
      <c r="A5702" s="66">
        <v>28006002</v>
      </c>
      <c r="B5702" s="61" t="s">
        <v>7505</v>
      </c>
      <c r="C5702" s="68"/>
      <c r="D5702" s="63" t="s">
        <v>7926</v>
      </c>
      <c r="E5702" s="62">
        <v>5</v>
      </c>
    </row>
    <row r="5703" spans="1:5" ht="14.4" x14ac:dyDescent="0.3">
      <c r="A5703" s="66">
        <v>28006007</v>
      </c>
      <c r="B5703" s="61" t="s">
        <v>7506</v>
      </c>
      <c r="C5703" s="68"/>
      <c r="D5703" s="63" t="s">
        <v>7926</v>
      </c>
      <c r="E5703" s="62">
        <v>5</v>
      </c>
    </row>
    <row r="5704" spans="1:5" ht="14.4" x14ac:dyDescent="0.3">
      <c r="A5704" s="66">
        <v>28006008</v>
      </c>
      <c r="B5704" s="61" t="s">
        <v>7507</v>
      </c>
      <c r="C5704" s="68"/>
      <c r="D5704" s="63" t="s">
        <v>7926</v>
      </c>
      <c r="E5704" s="62">
        <v>5</v>
      </c>
    </row>
    <row r="5705" spans="1:5" ht="14.4" x14ac:dyDescent="0.3">
      <c r="A5705" s="66">
        <v>28006009</v>
      </c>
      <c r="B5705" s="61" t="s">
        <v>7508</v>
      </c>
      <c r="C5705" s="68"/>
      <c r="D5705" s="63" t="s">
        <v>7926</v>
      </c>
      <c r="E5705" s="62">
        <v>5</v>
      </c>
    </row>
    <row r="5706" spans="1:5" ht="14.4" x14ac:dyDescent="0.3">
      <c r="A5706" s="66">
        <v>28006010</v>
      </c>
      <c r="B5706" s="61" t="s">
        <v>7509</v>
      </c>
      <c r="C5706" s="68"/>
      <c r="D5706" s="63" t="s">
        <v>7926</v>
      </c>
      <c r="E5706" s="62">
        <v>5</v>
      </c>
    </row>
    <row r="5707" spans="1:5" ht="14.4" x14ac:dyDescent="0.3">
      <c r="A5707" s="66">
        <v>28006011</v>
      </c>
      <c r="B5707" s="61" t="s">
        <v>7510</v>
      </c>
      <c r="C5707" s="68"/>
      <c r="D5707" s="63" t="s">
        <v>7926</v>
      </c>
      <c r="E5707" s="62">
        <v>5</v>
      </c>
    </row>
    <row r="5708" spans="1:5" ht="14.4" x14ac:dyDescent="0.3">
      <c r="A5708" s="66">
        <v>28006012</v>
      </c>
      <c r="B5708" s="61" t="s">
        <v>7511</v>
      </c>
      <c r="C5708" s="68"/>
      <c r="D5708" s="63" t="s">
        <v>7926</v>
      </c>
      <c r="E5708" s="62">
        <v>5</v>
      </c>
    </row>
    <row r="5709" spans="1:5" ht="14.4" x14ac:dyDescent="0.3">
      <c r="A5709" s="66">
        <v>28006017</v>
      </c>
      <c r="B5709" s="61" t="s">
        <v>7512</v>
      </c>
      <c r="C5709" s="68"/>
      <c r="D5709" s="63" t="s">
        <v>7926</v>
      </c>
      <c r="E5709" s="62">
        <v>5</v>
      </c>
    </row>
    <row r="5710" spans="1:5" ht="14.4" x14ac:dyDescent="0.3">
      <c r="A5710" s="66">
        <v>28006018</v>
      </c>
      <c r="B5710" s="61" t="s">
        <v>7513</v>
      </c>
      <c r="C5710" s="68"/>
      <c r="D5710" s="63" t="s">
        <v>7926</v>
      </c>
      <c r="E5710" s="62">
        <v>5</v>
      </c>
    </row>
    <row r="5711" spans="1:5" ht="14.4" x14ac:dyDescent="0.3">
      <c r="A5711" s="66">
        <v>28006019</v>
      </c>
      <c r="B5711" s="61" t="s">
        <v>7514</v>
      </c>
      <c r="C5711" s="68"/>
      <c r="D5711" s="63" t="s">
        <v>7926</v>
      </c>
      <c r="E5711" s="62">
        <v>5</v>
      </c>
    </row>
    <row r="5712" spans="1:5" ht="14.4" x14ac:dyDescent="0.3">
      <c r="A5712" s="66">
        <v>28006020</v>
      </c>
      <c r="B5712" s="61" t="s">
        <v>7515</v>
      </c>
      <c r="C5712" s="68"/>
      <c r="D5712" s="63" t="s">
        <v>7926</v>
      </c>
      <c r="E5712" s="62">
        <v>5</v>
      </c>
    </row>
    <row r="5713" spans="1:5" ht="14.4" x14ac:dyDescent="0.3">
      <c r="A5713" s="66">
        <v>28006900</v>
      </c>
      <c r="B5713" s="61" t="s">
        <v>7516</v>
      </c>
      <c r="C5713" s="68"/>
      <c r="D5713" s="63" t="s">
        <v>7926</v>
      </c>
      <c r="E5713" s="62">
        <v>5</v>
      </c>
    </row>
    <row r="5714" spans="1:5" ht="14.4" x14ac:dyDescent="0.3">
      <c r="A5714" s="66">
        <v>28006999</v>
      </c>
      <c r="B5714" s="61" t="s">
        <v>7517</v>
      </c>
      <c r="C5714" s="68"/>
      <c r="D5714" s="63" t="s">
        <v>7926</v>
      </c>
      <c r="E5714" s="62">
        <v>5</v>
      </c>
    </row>
    <row r="5715" spans="1:5" ht="14.4" x14ac:dyDescent="0.3">
      <c r="A5715" s="66">
        <v>28007001</v>
      </c>
      <c r="B5715" s="61" t="s">
        <v>7518</v>
      </c>
      <c r="C5715" s="68"/>
      <c r="D5715" s="63" t="s">
        <v>7926</v>
      </c>
      <c r="E5715" s="62">
        <v>5</v>
      </c>
    </row>
    <row r="5716" spans="1:5" ht="14.4" x14ac:dyDescent="0.3">
      <c r="A5716" s="66">
        <v>28007002</v>
      </c>
      <c r="B5716" s="61" t="s">
        <v>7519</v>
      </c>
      <c r="C5716" s="68"/>
      <c r="D5716" s="63" t="s">
        <v>7926</v>
      </c>
      <c r="E5716" s="62">
        <v>5</v>
      </c>
    </row>
    <row r="5717" spans="1:5" ht="14.4" x14ac:dyDescent="0.3">
      <c r="A5717" s="66">
        <v>28008001</v>
      </c>
      <c r="B5717" s="61" t="s">
        <v>7520</v>
      </c>
      <c r="C5717" s="68"/>
      <c r="D5717" s="63" t="s">
        <v>7926</v>
      </c>
      <c r="E5717" s="62">
        <v>5</v>
      </c>
    </row>
    <row r="5718" spans="1:5" ht="14.4" x14ac:dyDescent="0.3">
      <c r="A5718" s="66">
        <v>28008002</v>
      </c>
      <c r="B5718" s="61" t="s">
        <v>7521</v>
      </c>
      <c r="C5718" s="68"/>
      <c r="D5718" s="63" t="s">
        <v>7926</v>
      </c>
      <c r="E5718" s="62">
        <v>5</v>
      </c>
    </row>
    <row r="5719" spans="1:5" ht="14.4" x14ac:dyDescent="0.3">
      <c r="A5719" s="66">
        <v>28008900</v>
      </c>
      <c r="B5719" s="61" t="s">
        <v>7522</v>
      </c>
      <c r="C5719" s="68"/>
      <c r="D5719" s="63" t="s">
        <v>7926</v>
      </c>
      <c r="E5719" s="62">
        <v>5</v>
      </c>
    </row>
    <row r="5720" spans="1:5" ht="14.4" x14ac:dyDescent="0.3">
      <c r="A5720" s="66">
        <v>28008999</v>
      </c>
      <c r="B5720" s="61" t="s">
        <v>7523</v>
      </c>
      <c r="C5720" s="68"/>
      <c r="D5720" s="63" t="s">
        <v>7926</v>
      </c>
      <c r="E5720" s="62">
        <v>5</v>
      </c>
    </row>
    <row r="5721" spans="1:5" ht="14.4" x14ac:dyDescent="0.3">
      <c r="A5721" s="66">
        <v>28009001</v>
      </c>
      <c r="B5721" s="61" t="s">
        <v>7524</v>
      </c>
      <c r="C5721" s="68"/>
      <c r="D5721" s="63" t="s">
        <v>7926</v>
      </c>
      <c r="E5721" s="62">
        <v>5</v>
      </c>
    </row>
    <row r="5722" spans="1:5" ht="14.4" x14ac:dyDescent="0.3">
      <c r="A5722" s="66">
        <v>28009002</v>
      </c>
      <c r="B5722" s="61" t="s">
        <v>7525</v>
      </c>
      <c r="C5722" s="68"/>
      <c r="D5722" s="63" t="s">
        <v>7926</v>
      </c>
      <c r="E5722" s="62">
        <v>5</v>
      </c>
    </row>
    <row r="5723" spans="1:5" ht="14.4" x14ac:dyDescent="0.3">
      <c r="A5723" s="66">
        <v>28009900</v>
      </c>
      <c r="B5723" s="61" t="s">
        <v>7526</v>
      </c>
      <c r="C5723" s="68"/>
      <c r="D5723" s="63" t="s">
        <v>7926</v>
      </c>
      <c r="E5723" s="62">
        <v>5</v>
      </c>
    </row>
    <row r="5724" spans="1:5" ht="14.4" x14ac:dyDescent="0.3">
      <c r="A5724" s="66">
        <v>28010001</v>
      </c>
      <c r="B5724" s="61" t="s">
        <v>7527</v>
      </c>
      <c r="C5724" s="68"/>
      <c r="D5724" s="63" t="s">
        <v>7926</v>
      </c>
      <c r="E5724" s="62">
        <v>5</v>
      </c>
    </row>
    <row r="5725" spans="1:5" ht="14.4" x14ac:dyDescent="0.3">
      <c r="A5725" s="66">
        <v>28010002</v>
      </c>
      <c r="B5725" s="61" t="s">
        <v>7528</v>
      </c>
      <c r="C5725" s="68"/>
      <c r="D5725" s="63" t="s">
        <v>7926</v>
      </c>
      <c r="E5725" s="62">
        <v>5</v>
      </c>
    </row>
    <row r="5726" spans="1:5" ht="14.4" x14ac:dyDescent="0.3">
      <c r="A5726" s="66">
        <v>28010900</v>
      </c>
      <c r="B5726" s="61" t="s">
        <v>7529</v>
      </c>
      <c r="C5726" s="68"/>
      <c r="D5726" s="63" t="s">
        <v>7926</v>
      </c>
      <c r="E5726" s="62">
        <v>5</v>
      </c>
    </row>
    <row r="5727" spans="1:5" ht="14.4" x14ac:dyDescent="0.3">
      <c r="A5727" s="66">
        <v>28010999</v>
      </c>
      <c r="B5727" s="61" t="s">
        <v>7530</v>
      </c>
      <c r="C5727" s="68"/>
      <c r="D5727" s="63" t="s">
        <v>7926</v>
      </c>
      <c r="E5727" s="62">
        <v>5</v>
      </c>
    </row>
    <row r="5728" spans="1:5" ht="14.4" x14ac:dyDescent="0.3">
      <c r="A5728" s="66">
        <v>28011001</v>
      </c>
      <c r="B5728" s="61" t="s">
        <v>7531</v>
      </c>
      <c r="C5728" s="68"/>
      <c r="D5728" s="63" t="s">
        <v>7926</v>
      </c>
      <c r="E5728" s="62">
        <v>5</v>
      </c>
    </row>
    <row r="5729" spans="1:5" ht="14.4" x14ac:dyDescent="0.3">
      <c r="A5729" s="66">
        <v>28011002</v>
      </c>
      <c r="B5729" s="61" t="s">
        <v>7532</v>
      </c>
      <c r="C5729" s="68"/>
      <c r="D5729" s="63" t="s">
        <v>7926</v>
      </c>
      <c r="E5729" s="62">
        <v>5</v>
      </c>
    </row>
    <row r="5730" spans="1:5" ht="14.4" x14ac:dyDescent="0.3">
      <c r="A5730" s="66">
        <v>28011003</v>
      </c>
      <c r="B5730" s="61" t="s">
        <v>7533</v>
      </c>
      <c r="C5730" s="68"/>
      <c r="D5730" s="63" t="s">
        <v>7926</v>
      </c>
      <c r="E5730" s="62">
        <v>5</v>
      </c>
    </row>
    <row r="5731" spans="1:5" ht="14.4" x14ac:dyDescent="0.3">
      <c r="A5731" s="66">
        <v>28011004</v>
      </c>
      <c r="B5731" s="61" t="s">
        <v>7534</v>
      </c>
      <c r="C5731" s="68"/>
      <c r="D5731" s="63" t="s">
        <v>7926</v>
      </c>
      <c r="E5731" s="62">
        <v>5</v>
      </c>
    </row>
    <row r="5732" spans="1:5" ht="14.4" x14ac:dyDescent="0.3">
      <c r="A5732" s="66">
        <v>28011005</v>
      </c>
      <c r="B5732" s="61" t="s">
        <v>7535</v>
      </c>
      <c r="C5732" s="68"/>
      <c r="D5732" s="63" t="s">
        <v>7926</v>
      </c>
      <c r="E5732" s="62">
        <v>5</v>
      </c>
    </row>
    <row r="5733" spans="1:5" ht="14.4" x14ac:dyDescent="0.3">
      <c r="A5733" s="66">
        <v>28011006</v>
      </c>
      <c r="B5733" s="61" t="s">
        <v>7536</v>
      </c>
      <c r="C5733" s="68"/>
      <c r="D5733" s="63" t="s">
        <v>7926</v>
      </c>
      <c r="E5733" s="62">
        <v>5</v>
      </c>
    </row>
    <row r="5734" spans="1:5" ht="14.4" x14ac:dyDescent="0.3">
      <c r="A5734" s="66">
        <v>28011007</v>
      </c>
      <c r="B5734" s="61" t="s">
        <v>7537</v>
      </c>
      <c r="C5734" s="68"/>
      <c r="D5734" s="63" t="s">
        <v>7926</v>
      </c>
      <c r="E5734" s="62">
        <v>5</v>
      </c>
    </row>
    <row r="5735" spans="1:5" ht="14.4" x14ac:dyDescent="0.3">
      <c r="A5735" s="66">
        <v>28011008</v>
      </c>
      <c r="B5735" s="61" t="s">
        <v>7538</v>
      </c>
      <c r="C5735" s="68"/>
      <c r="D5735" s="63" t="s">
        <v>7926</v>
      </c>
      <c r="E5735" s="62">
        <v>5</v>
      </c>
    </row>
    <row r="5736" spans="1:5" ht="14.4" x14ac:dyDescent="0.3">
      <c r="A5736" s="66">
        <v>28011009</v>
      </c>
      <c r="B5736" s="61" t="s">
        <v>7539</v>
      </c>
      <c r="C5736" s="68"/>
      <c r="D5736" s="63" t="s">
        <v>7926</v>
      </c>
      <c r="E5736" s="62">
        <v>5</v>
      </c>
    </row>
    <row r="5737" spans="1:5" ht="14.4" x14ac:dyDescent="0.3">
      <c r="A5737" s="66">
        <v>28011010</v>
      </c>
      <c r="B5737" s="61" t="s">
        <v>7540</v>
      </c>
      <c r="C5737" s="68"/>
      <c r="D5737" s="63" t="s">
        <v>7926</v>
      </c>
      <c r="E5737" s="62">
        <v>5</v>
      </c>
    </row>
    <row r="5738" spans="1:5" ht="14.4" x14ac:dyDescent="0.3">
      <c r="A5738" s="66">
        <v>28011011</v>
      </c>
      <c r="B5738" s="61" t="s">
        <v>7541</v>
      </c>
      <c r="C5738" s="68"/>
      <c r="D5738" s="63" t="s">
        <v>7926</v>
      </c>
      <c r="E5738" s="62">
        <v>5</v>
      </c>
    </row>
    <row r="5739" spans="1:5" ht="14.4" x14ac:dyDescent="0.3">
      <c r="A5739" s="66">
        <v>28011012</v>
      </c>
      <c r="B5739" s="61" t="s">
        <v>7542</v>
      </c>
      <c r="C5739" s="68"/>
      <c r="D5739" s="63" t="s">
        <v>7926</v>
      </c>
      <c r="E5739" s="62">
        <v>5</v>
      </c>
    </row>
    <row r="5740" spans="1:5" ht="14.4" x14ac:dyDescent="0.3">
      <c r="A5740" s="66">
        <v>28011900</v>
      </c>
      <c r="B5740" s="61" t="s">
        <v>7543</v>
      </c>
      <c r="C5740" s="68"/>
      <c r="D5740" s="63" t="s">
        <v>7926</v>
      </c>
      <c r="E5740" s="62">
        <v>5</v>
      </c>
    </row>
    <row r="5741" spans="1:5" ht="14.4" x14ac:dyDescent="0.3">
      <c r="A5741" s="66">
        <v>28011999</v>
      </c>
      <c r="B5741" s="61" t="s">
        <v>7544</v>
      </c>
      <c r="C5741" s="68"/>
      <c r="D5741" s="63" t="s">
        <v>7926</v>
      </c>
      <c r="E5741" s="62">
        <v>5</v>
      </c>
    </row>
    <row r="5742" spans="1:5" ht="14.4" x14ac:dyDescent="0.3">
      <c r="A5742" s="66">
        <v>28012001</v>
      </c>
      <c r="B5742" s="61" t="s">
        <v>7545</v>
      </c>
      <c r="C5742" s="68"/>
      <c r="D5742" s="63" t="s">
        <v>7926</v>
      </c>
      <c r="E5742" s="62">
        <v>5</v>
      </c>
    </row>
    <row r="5743" spans="1:5" ht="14.4" x14ac:dyDescent="0.3">
      <c r="A5743" s="66">
        <v>28012002</v>
      </c>
      <c r="B5743" s="61" t="s">
        <v>7546</v>
      </c>
      <c r="C5743" s="68"/>
      <c r="D5743" s="63" t="s">
        <v>7926</v>
      </c>
      <c r="E5743" s="62">
        <v>5</v>
      </c>
    </row>
    <row r="5744" spans="1:5" ht="14.4" x14ac:dyDescent="0.3">
      <c r="A5744" s="66">
        <v>28012900</v>
      </c>
      <c r="B5744" s="61" t="s">
        <v>7547</v>
      </c>
      <c r="C5744" s="68"/>
      <c r="D5744" s="63" t="s">
        <v>7926</v>
      </c>
      <c r="E5744" s="62">
        <v>5</v>
      </c>
    </row>
    <row r="5745" spans="1:5" ht="14.4" x14ac:dyDescent="0.3">
      <c r="A5745" s="66">
        <v>28012999</v>
      </c>
      <c r="B5745" s="61" t="s">
        <v>7548</v>
      </c>
      <c r="C5745" s="68"/>
      <c r="D5745" s="63" t="s">
        <v>7926</v>
      </c>
      <c r="E5745" s="62">
        <v>5</v>
      </c>
    </row>
    <row r="5746" spans="1:5" ht="14.4" x14ac:dyDescent="0.3">
      <c r="A5746" s="66">
        <v>28013001</v>
      </c>
      <c r="B5746" s="61" t="s">
        <v>7549</v>
      </c>
      <c r="C5746" s="68"/>
      <c r="D5746" s="63" t="s">
        <v>7926</v>
      </c>
      <c r="E5746" s="62">
        <v>5</v>
      </c>
    </row>
    <row r="5747" spans="1:5" ht="14.4" x14ac:dyDescent="0.3">
      <c r="A5747" s="66">
        <v>28013002</v>
      </c>
      <c r="B5747" s="61" t="s">
        <v>7550</v>
      </c>
      <c r="C5747" s="68"/>
      <c r="D5747" s="63" t="s">
        <v>7926</v>
      </c>
      <c r="E5747" s="62">
        <v>5</v>
      </c>
    </row>
    <row r="5748" spans="1:5" ht="14.4" x14ac:dyDescent="0.3">
      <c r="A5748" s="66">
        <v>28013003</v>
      </c>
      <c r="B5748" s="61" t="s">
        <v>7551</v>
      </c>
      <c r="C5748" s="68"/>
      <c r="D5748" s="63" t="s">
        <v>7926</v>
      </c>
      <c r="E5748" s="62">
        <v>5</v>
      </c>
    </row>
    <row r="5749" spans="1:5" ht="14.4" x14ac:dyDescent="0.3">
      <c r="A5749" s="66">
        <v>28013004</v>
      </c>
      <c r="B5749" s="61" t="s">
        <v>7552</v>
      </c>
      <c r="C5749" s="68"/>
      <c r="D5749" s="63" t="s">
        <v>7926</v>
      </c>
      <c r="E5749" s="62">
        <v>5</v>
      </c>
    </row>
    <row r="5750" spans="1:5" ht="14.4" x14ac:dyDescent="0.3">
      <c r="A5750" s="66">
        <v>28013005</v>
      </c>
      <c r="B5750" s="61" t="s">
        <v>7553</v>
      </c>
      <c r="C5750" s="68"/>
      <c r="D5750" s="63" t="s">
        <v>7926</v>
      </c>
      <c r="E5750" s="62">
        <v>5</v>
      </c>
    </row>
    <row r="5751" spans="1:5" ht="14.4" x14ac:dyDescent="0.3">
      <c r="A5751" s="66">
        <v>28013006</v>
      </c>
      <c r="B5751" s="61" t="s">
        <v>7554</v>
      </c>
      <c r="C5751" s="68"/>
      <c r="D5751" s="63" t="s">
        <v>7926</v>
      </c>
      <c r="E5751" s="62">
        <v>5</v>
      </c>
    </row>
    <row r="5752" spans="1:5" ht="14.4" x14ac:dyDescent="0.3">
      <c r="A5752" s="66">
        <v>28013007</v>
      </c>
      <c r="B5752" s="61" t="s">
        <v>7555</v>
      </c>
      <c r="C5752" s="68"/>
      <c r="D5752" s="63" t="s">
        <v>7926</v>
      </c>
      <c r="E5752" s="62">
        <v>5</v>
      </c>
    </row>
    <row r="5753" spans="1:5" ht="14.4" x14ac:dyDescent="0.3">
      <c r="A5753" s="66">
        <v>28013008</v>
      </c>
      <c r="B5753" s="61" t="s">
        <v>7556</v>
      </c>
      <c r="C5753" s="68"/>
      <c r="D5753" s="63" t="s">
        <v>7926</v>
      </c>
      <c r="E5753" s="62">
        <v>5</v>
      </c>
    </row>
    <row r="5754" spans="1:5" ht="14.4" x14ac:dyDescent="0.3">
      <c r="A5754" s="66">
        <v>28013009</v>
      </c>
      <c r="B5754" s="61" t="s">
        <v>7557</v>
      </c>
      <c r="C5754" s="68"/>
      <c r="D5754" s="63" t="s">
        <v>7926</v>
      </c>
      <c r="E5754" s="62">
        <v>5</v>
      </c>
    </row>
    <row r="5755" spans="1:5" ht="14.4" x14ac:dyDescent="0.3">
      <c r="A5755" s="66">
        <v>28013010</v>
      </c>
      <c r="B5755" s="61" t="s">
        <v>7558</v>
      </c>
      <c r="C5755" s="68"/>
      <c r="D5755" s="63" t="s">
        <v>7926</v>
      </c>
      <c r="E5755" s="62">
        <v>5</v>
      </c>
    </row>
    <row r="5756" spans="1:5" ht="14.4" x14ac:dyDescent="0.3">
      <c r="A5756" s="66">
        <v>28013013</v>
      </c>
      <c r="B5756" s="61" t="s">
        <v>7559</v>
      </c>
      <c r="C5756" s="68"/>
      <c r="D5756" s="63" t="s">
        <v>7926</v>
      </c>
      <c r="E5756" s="62">
        <v>5</v>
      </c>
    </row>
    <row r="5757" spans="1:5" ht="14.4" x14ac:dyDescent="0.3">
      <c r="A5757" s="66">
        <v>28013014</v>
      </c>
      <c r="B5757" s="61" t="s">
        <v>7560</v>
      </c>
      <c r="C5757" s="68"/>
      <c r="D5757" s="63" t="s">
        <v>7926</v>
      </c>
      <c r="E5757" s="62">
        <v>5</v>
      </c>
    </row>
    <row r="5758" spans="1:5" ht="14.4" x14ac:dyDescent="0.3">
      <c r="A5758" s="66">
        <v>28013900</v>
      </c>
      <c r="B5758" s="61" t="s">
        <v>7561</v>
      </c>
      <c r="C5758" s="68"/>
      <c r="D5758" s="63" t="s">
        <v>7926</v>
      </c>
      <c r="E5758" s="62">
        <v>5</v>
      </c>
    </row>
    <row r="5759" spans="1:5" ht="14.4" x14ac:dyDescent="0.3">
      <c r="A5759" s="66">
        <v>28013999</v>
      </c>
      <c r="B5759" s="61" t="s">
        <v>7562</v>
      </c>
      <c r="C5759" s="68"/>
      <c r="D5759" s="63" t="s">
        <v>7926</v>
      </c>
      <c r="E5759" s="62">
        <v>5</v>
      </c>
    </row>
    <row r="5760" spans="1:5" ht="14.4" x14ac:dyDescent="0.3">
      <c r="A5760" s="66">
        <v>28014001</v>
      </c>
      <c r="B5760" s="61" t="s">
        <v>7563</v>
      </c>
      <c r="C5760" s="68"/>
      <c r="D5760" s="63" t="s">
        <v>7926</v>
      </c>
      <c r="E5760" s="62">
        <v>5</v>
      </c>
    </row>
    <row r="5761" spans="1:5" ht="14.4" x14ac:dyDescent="0.3">
      <c r="A5761" s="66">
        <v>28014002</v>
      </c>
      <c r="B5761" s="61" t="s">
        <v>7564</v>
      </c>
      <c r="C5761" s="68"/>
      <c r="D5761" s="63" t="s">
        <v>7926</v>
      </c>
      <c r="E5761" s="62">
        <v>5</v>
      </c>
    </row>
    <row r="5762" spans="1:5" ht="14.4" x14ac:dyDescent="0.3">
      <c r="A5762" s="66">
        <v>28014003</v>
      </c>
      <c r="B5762" s="61" t="s">
        <v>7565</v>
      </c>
      <c r="C5762" s="68"/>
      <c r="D5762" s="63" t="s">
        <v>7926</v>
      </c>
      <c r="E5762" s="62">
        <v>5</v>
      </c>
    </row>
    <row r="5763" spans="1:5" ht="14.4" x14ac:dyDescent="0.3">
      <c r="A5763" s="66">
        <v>28014004</v>
      </c>
      <c r="B5763" s="61" t="s">
        <v>7566</v>
      </c>
      <c r="C5763" s="68"/>
      <c r="D5763" s="63" t="s">
        <v>7926</v>
      </c>
      <c r="E5763" s="62">
        <v>5</v>
      </c>
    </row>
    <row r="5764" spans="1:5" ht="14.4" x14ac:dyDescent="0.3">
      <c r="A5764" s="66">
        <v>28014005</v>
      </c>
      <c r="B5764" s="61" t="s">
        <v>7567</v>
      </c>
      <c r="C5764" s="68"/>
      <c r="D5764" s="63" t="s">
        <v>7926</v>
      </c>
      <c r="E5764" s="62">
        <v>5</v>
      </c>
    </row>
    <row r="5765" spans="1:5" ht="14.4" x14ac:dyDescent="0.3">
      <c r="A5765" s="66">
        <v>28014006</v>
      </c>
      <c r="B5765" s="61" t="s">
        <v>7568</v>
      </c>
      <c r="C5765" s="68"/>
      <c r="D5765" s="63" t="s">
        <v>7926</v>
      </c>
      <c r="E5765" s="62">
        <v>5</v>
      </c>
    </row>
    <row r="5766" spans="1:5" ht="14.4" x14ac:dyDescent="0.3">
      <c r="A5766" s="66">
        <v>28014009</v>
      </c>
      <c r="B5766" s="61" t="s">
        <v>7569</v>
      </c>
      <c r="C5766" s="68"/>
      <c r="D5766" s="63" t="s">
        <v>7926</v>
      </c>
      <c r="E5766" s="62">
        <v>5</v>
      </c>
    </row>
    <row r="5767" spans="1:5" ht="14.4" x14ac:dyDescent="0.3">
      <c r="A5767" s="66">
        <v>28014010</v>
      </c>
      <c r="B5767" s="61" t="s">
        <v>7570</v>
      </c>
      <c r="C5767" s="68"/>
      <c r="D5767" s="63" t="s">
        <v>7926</v>
      </c>
      <c r="E5767" s="62">
        <v>5</v>
      </c>
    </row>
    <row r="5768" spans="1:5" ht="14.4" x14ac:dyDescent="0.3">
      <c r="A5768" s="66">
        <v>28014011</v>
      </c>
      <c r="B5768" s="61" t="s">
        <v>7571</v>
      </c>
      <c r="C5768" s="68"/>
      <c r="D5768" s="63" t="s">
        <v>7926</v>
      </c>
      <c r="E5768" s="62">
        <v>5</v>
      </c>
    </row>
    <row r="5769" spans="1:5" ht="14.4" x14ac:dyDescent="0.3">
      <c r="A5769" s="66">
        <v>28014012</v>
      </c>
      <c r="B5769" s="61" t="s">
        <v>7572</v>
      </c>
      <c r="C5769" s="68"/>
      <c r="D5769" s="63" t="s">
        <v>7926</v>
      </c>
      <c r="E5769" s="62">
        <v>5</v>
      </c>
    </row>
    <row r="5770" spans="1:5" ht="14.4" x14ac:dyDescent="0.3">
      <c r="A5770" s="66">
        <v>28014015</v>
      </c>
      <c r="B5770" s="61" t="s">
        <v>7573</v>
      </c>
      <c r="C5770" s="68"/>
      <c r="D5770" s="63" t="s">
        <v>7926</v>
      </c>
      <c r="E5770" s="62">
        <v>5</v>
      </c>
    </row>
    <row r="5771" spans="1:5" ht="14.4" x14ac:dyDescent="0.3">
      <c r="A5771" s="66">
        <v>28014016</v>
      </c>
      <c r="B5771" s="61" t="s">
        <v>7574</v>
      </c>
      <c r="C5771" s="68"/>
      <c r="D5771" s="63" t="s">
        <v>7926</v>
      </c>
      <c r="E5771" s="62">
        <v>5</v>
      </c>
    </row>
    <row r="5772" spans="1:5" ht="14.4" x14ac:dyDescent="0.3">
      <c r="A5772" s="66">
        <v>28014900</v>
      </c>
      <c r="B5772" s="61" t="s">
        <v>7575</v>
      </c>
      <c r="C5772" s="68"/>
      <c r="D5772" s="63" t="s">
        <v>7926</v>
      </c>
      <c r="E5772" s="62">
        <v>5</v>
      </c>
    </row>
    <row r="5773" spans="1:5" ht="14.4" x14ac:dyDescent="0.3">
      <c r="A5773" s="66">
        <v>28014999</v>
      </c>
      <c r="B5773" s="61" t="s">
        <v>7576</v>
      </c>
      <c r="C5773" s="68"/>
      <c r="D5773" s="63" t="s">
        <v>7926</v>
      </c>
      <c r="E5773" s="62">
        <v>5</v>
      </c>
    </row>
    <row r="5774" spans="1:5" ht="14.4" x14ac:dyDescent="0.3">
      <c r="A5774" s="66">
        <v>28015001</v>
      </c>
      <c r="B5774" s="61" t="s">
        <v>7577</v>
      </c>
      <c r="C5774" s="68"/>
      <c r="D5774" s="63" t="s">
        <v>7926</v>
      </c>
      <c r="E5774" s="62">
        <v>5</v>
      </c>
    </row>
    <row r="5775" spans="1:5" ht="14.4" x14ac:dyDescent="0.3">
      <c r="A5775" s="66">
        <v>28015002</v>
      </c>
      <c r="B5775" s="61" t="s">
        <v>7578</v>
      </c>
      <c r="C5775" s="68"/>
      <c r="D5775" s="63" t="s">
        <v>7926</v>
      </c>
      <c r="E5775" s="62">
        <v>5</v>
      </c>
    </row>
    <row r="5776" spans="1:5" ht="14.4" x14ac:dyDescent="0.3">
      <c r="A5776" s="66">
        <v>28015900</v>
      </c>
      <c r="B5776" s="61" t="s">
        <v>7579</v>
      </c>
      <c r="C5776" s="68"/>
      <c r="D5776" s="63" t="s">
        <v>7926</v>
      </c>
      <c r="E5776" s="62">
        <v>5</v>
      </c>
    </row>
    <row r="5777" spans="1:5" ht="14.4" x14ac:dyDescent="0.3">
      <c r="A5777" s="66">
        <v>28015999</v>
      </c>
      <c r="B5777" s="61" t="s">
        <v>7580</v>
      </c>
      <c r="C5777" s="68"/>
      <c r="D5777" s="63" t="s">
        <v>7926</v>
      </c>
      <c r="E5777" s="62">
        <v>5</v>
      </c>
    </row>
    <row r="5778" spans="1:5" ht="14.4" x14ac:dyDescent="0.3">
      <c r="A5778" s="66">
        <v>28016001</v>
      </c>
      <c r="B5778" s="61" t="s">
        <v>7518</v>
      </c>
      <c r="C5778" s="68"/>
      <c r="D5778" s="63" t="s">
        <v>7926</v>
      </c>
      <c r="E5778" s="62">
        <v>5</v>
      </c>
    </row>
    <row r="5779" spans="1:5" ht="14.4" x14ac:dyDescent="0.3">
      <c r="A5779" s="66">
        <v>28016002</v>
      </c>
      <c r="B5779" s="61" t="s">
        <v>7519</v>
      </c>
      <c r="C5779" s="68"/>
      <c r="D5779" s="63" t="s">
        <v>7926</v>
      </c>
      <c r="E5779" s="62">
        <v>5</v>
      </c>
    </row>
    <row r="5780" spans="1:5" ht="14.4" x14ac:dyDescent="0.3">
      <c r="A5780" s="66">
        <v>28017001</v>
      </c>
      <c r="B5780" s="61" t="s">
        <v>7581</v>
      </c>
      <c r="C5780" s="68"/>
      <c r="D5780" s="63" t="s">
        <v>7926</v>
      </c>
      <c r="E5780" s="62">
        <v>5</v>
      </c>
    </row>
    <row r="5781" spans="1:5" ht="14.4" x14ac:dyDescent="0.3">
      <c r="A5781" s="66">
        <v>28017002</v>
      </c>
      <c r="B5781" s="61" t="s">
        <v>7582</v>
      </c>
      <c r="C5781" s="68"/>
      <c r="D5781" s="63" t="s">
        <v>7926</v>
      </c>
      <c r="E5781" s="62">
        <v>5</v>
      </c>
    </row>
    <row r="5782" spans="1:5" ht="14.4" x14ac:dyDescent="0.3">
      <c r="A5782" s="66">
        <v>28017007</v>
      </c>
      <c r="B5782" s="61" t="s">
        <v>7583</v>
      </c>
      <c r="C5782" s="68"/>
      <c r="D5782" s="63" t="s">
        <v>7926</v>
      </c>
      <c r="E5782" s="62">
        <v>5</v>
      </c>
    </row>
    <row r="5783" spans="1:5" ht="14.4" x14ac:dyDescent="0.3">
      <c r="A5783" s="66">
        <v>28017008</v>
      </c>
      <c r="B5783" s="61" t="s">
        <v>7584</v>
      </c>
      <c r="C5783" s="68"/>
      <c r="D5783" s="63" t="s">
        <v>7926</v>
      </c>
      <c r="E5783" s="62">
        <v>5</v>
      </c>
    </row>
    <row r="5784" spans="1:5" ht="14.4" x14ac:dyDescent="0.3">
      <c r="A5784" s="66">
        <v>28017900</v>
      </c>
      <c r="B5784" s="61" t="s">
        <v>7585</v>
      </c>
      <c r="C5784" s="68"/>
      <c r="D5784" s="63" t="s">
        <v>7926</v>
      </c>
      <c r="E5784" s="62">
        <v>5</v>
      </c>
    </row>
    <row r="5785" spans="1:5" ht="14.4" x14ac:dyDescent="0.3">
      <c r="A5785" s="66">
        <v>28017999</v>
      </c>
      <c r="B5785" s="61" t="s">
        <v>7586</v>
      </c>
      <c r="C5785" s="68"/>
      <c r="D5785" s="63" t="s">
        <v>7926</v>
      </c>
      <c r="E5785" s="62">
        <v>5</v>
      </c>
    </row>
    <row r="5786" spans="1:5" ht="14.4" x14ac:dyDescent="0.3">
      <c r="A5786" s="66">
        <v>28190900</v>
      </c>
      <c r="B5786" s="61" t="s">
        <v>7587</v>
      </c>
      <c r="C5786" s="68"/>
      <c r="D5786" s="63" t="s">
        <v>7926</v>
      </c>
      <c r="E5786" s="62">
        <v>5</v>
      </c>
    </row>
    <row r="5787" spans="1:5" ht="14.4" x14ac:dyDescent="0.3">
      <c r="A5787" s="66">
        <v>28190999</v>
      </c>
      <c r="B5787" s="61" t="s">
        <v>7588</v>
      </c>
      <c r="C5787" s="68"/>
      <c r="D5787" s="63" t="s">
        <v>7926</v>
      </c>
      <c r="E5787" s="62">
        <v>5</v>
      </c>
    </row>
    <row r="5788" spans="1:5" ht="14.4" x14ac:dyDescent="0.3">
      <c r="A5788" s="66">
        <v>28200001</v>
      </c>
      <c r="B5788" s="61" t="s">
        <v>7589</v>
      </c>
      <c r="C5788" s="68"/>
      <c r="D5788" s="63" t="s">
        <v>7926</v>
      </c>
      <c r="E5788" s="62">
        <v>5</v>
      </c>
    </row>
    <row r="5789" spans="1:5" ht="14.4" x14ac:dyDescent="0.3">
      <c r="A5789" s="66">
        <v>28200002</v>
      </c>
      <c r="B5789" s="61" t="s">
        <v>7590</v>
      </c>
      <c r="C5789" s="68"/>
      <c r="D5789" s="63" t="s">
        <v>7926</v>
      </c>
      <c r="E5789" s="62">
        <v>5</v>
      </c>
    </row>
    <row r="5790" spans="1:5" ht="14.4" x14ac:dyDescent="0.3">
      <c r="A5790" s="66">
        <v>28200003</v>
      </c>
      <c r="B5790" s="61" t="s">
        <v>7591</v>
      </c>
      <c r="C5790" s="68"/>
      <c r="D5790" s="63" t="s">
        <v>7926</v>
      </c>
      <c r="E5790" s="62">
        <v>5</v>
      </c>
    </row>
    <row r="5791" spans="1:5" ht="14.4" x14ac:dyDescent="0.3">
      <c r="A5791" s="66">
        <v>28200004</v>
      </c>
      <c r="B5791" s="61" t="s">
        <v>7592</v>
      </c>
      <c r="C5791" s="68"/>
      <c r="D5791" s="63" t="s">
        <v>7926</v>
      </c>
      <c r="E5791" s="62">
        <v>5</v>
      </c>
    </row>
    <row r="5792" spans="1:5" ht="14.4" x14ac:dyDescent="0.3">
      <c r="A5792" s="66">
        <v>28200005</v>
      </c>
      <c r="B5792" s="61" t="s">
        <v>7593</v>
      </c>
      <c r="C5792" s="68"/>
      <c r="D5792" s="63" t="s">
        <v>7926</v>
      </c>
      <c r="E5792" s="62">
        <v>5</v>
      </c>
    </row>
    <row r="5793" spans="1:5" ht="14.4" x14ac:dyDescent="0.3">
      <c r="A5793" s="66">
        <v>28200006</v>
      </c>
      <c r="B5793" s="61" t="s">
        <v>7594</v>
      </c>
      <c r="C5793" s="68"/>
      <c r="D5793" s="63" t="s">
        <v>7926</v>
      </c>
      <c r="E5793" s="62">
        <v>5</v>
      </c>
    </row>
    <row r="5794" spans="1:5" ht="14.4" x14ac:dyDescent="0.3">
      <c r="A5794" s="66">
        <v>28200007</v>
      </c>
      <c r="B5794" s="61" t="s">
        <v>7595</v>
      </c>
      <c r="C5794" s="68"/>
      <c r="D5794" s="63" t="s">
        <v>7926</v>
      </c>
      <c r="E5794" s="62">
        <v>5</v>
      </c>
    </row>
    <row r="5795" spans="1:5" ht="14.4" x14ac:dyDescent="0.3">
      <c r="A5795" s="66">
        <v>28200008</v>
      </c>
      <c r="B5795" s="61" t="s">
        <v>7596</v>
      </c>
      <c r="C5795" s="68"/>
      <c r="D5795" s="63" t="s">
        <v>7926</v>
      </c>
      <c r="E5795" s="62">
        <v>5</v>
      </c>
    </row>
    <row r="5796" spans="1:5" ht="14.4" x14ac:dyDescent="0.3">
      <c r="A5796" s="66">
        <v>28200011</v>
      </c>
      <c r="B5796" s="61" t="s">
        <v>7597</v>
      </c>
      <c r="C5796" s="68"/>
      <c r="D5796" s="63" t="s">
        <v>7926</v>
      </c>
      <c r="E5796" s="62">
        <v>5</v>
      </c>
    </row>
    <row r="5797" spans="1:5" ht="14.4" x14ac:dyDescent="0.3">
      <c r="A5797" s="66">
        <v>28200012</v>
      </c>
      <c r="B5797" s="61" t="s">
        <v>7598</v>
      </c>
      <c r="C5797" s="68"/>
      <c r="D5797" s="63" t="s">
        <v>7926</v>
      </c>
      <c r="E5797" s="62">
        <v>5</v>
      </c>
    </row>
    <row r="5798" spans="1:5" ht="14.4" x14ac:dyDescent="0.3">
      <c r="A5798" s="66">
        <v>28200013</v>
      </c>
      <c r="B5798" s="61" t="s">
        <v>7599</v>
      </c>
      <c r="C5798" s="68"/>
      <c r="D5798" s="63" t="s">
        <v>7926</v>
      </c>
      <c r="E5798" s="62">
        <v>5</v>
      </c>
    </row>
    <row r="5799" spans="1:5" ht="14.4" x14ac:dyDescent="0.3">
      <c r="A5799" s="66">
        <v>28200014</v>
      </c>
      <c r="B5799" s="61" t="s">
        <v>7600</v>
      </c>
      <c r="C5799" s="68"/>
      <c r="D5799" s="63" t="s">
        <v>7926</v>
      </c>
      <c r="E5799" s="62">
        <v>5</v>
      </c>
    </row>
    <row r="5800" spans="1:5" ht="14.4" x14ac:dyDescent="0.3">
      <c r="A5800" s="66">
        <v>28200015</v>
      </c>
      <c r="B5800" s="61" t="s">
        <v>7601</v>
      </c>
      <c r="C5800" s="68"/>
      <c r="D5800" s="63" t="s">
        <v>7926</v>
      </c>
      <c r="E5800" s="62">
        <v>5</v>
      </c>
    </row>
    <row r="5801" spans="1:5" ht="14.4" x14ac:dyDescent="0.3">
      <c r="A5801" s="66">
        <v>28200016</v>
      </c>
      <c r="B5801" s="61" t="s">
        <v>7602</v>
      </c>
      <c r="C5801" s="68"/>
      <c r="D5801" s="63" t="s">
        <v>7926</v>
      </c>
      <c r="E5801" s="62">
        <v>5</v>
      </c>
    </row>
    <row r="5802" spans="1:5" ht="14.4" x14ac:dyDescent="0.3">
      <c r="A5802" s="66">
        <v>28200017</v>
      </c>
      <c r="B5802" s="61" t="s">
        <v>7603</v>
      </c>
      <c r="C5802" s="68"/>
      <c r="D5802" s="63" t="s">
        <v>7926</v>
      </c>
      <c r="E5802" s="62">
        <v>5</v>
      </c>
    </row>
    <row r="5803" spans="1:5" ht="14.4" x14ac:dyDescent="0.3">
      <c r="A5803" s="66">
        <v>28200018</v>
      </c>
      <c r="B5803" s="61" t="s">
        <v>7604</v>
      </c>
      <c r="C5803" s="68"/>
      <c r="D5803" s="63" t="s">
        <v>7926</v>
      </c>
      <c r="E5803" s="62">
        <v>5</v>
      </c>
    </row>
    <row r="5804" spans="1:5" ht="14.4" x14ac:dyDescent="0.3">
      <c r="A5804" s="66">
        <v>28200019</v>
      </c>
      <c r="B5804" s="61" t="s">
        <v>7605</v>
      </c>
      <c r="C5804" s="68"/>
      <c r="D5804" s="63" t="s">
        <v>7926</v>
      </c>
      <c r="E5804" s="62">
        <v>5</v>
      </c>
    </row>
    <row r="5805" spans="1:5" ht="14.4" x14ac:dyDescent="0.3">
      <c r="A5805" s="66">
        <v>28200020</v>
      </c>
      <c r="B5805" s="61" t="s">
        <v>7606</v>
      </c>
      <c r="C5805" s="68"/>
      <c r="D5805" s="63" t="s">
        <v>7926</v>
      </c>
      <c r="E5805" s="62">
        <v>5</v>
      </c>
    </row>
    <row r="5806" spans="1:5" ht="14.4" x14ac:dyDescent="0.3">
      <c r="A5806" s="66">
        <v>28200021</v>
      </c>
      <c r="B5806" s="61" t="s">
        <v>7607</v>
      </c>
      <c r="C5806" s="68"/>
      <c r="D5806" s="63" t="s">
        <v>7926</v>
      </c>
      <c r="E5806" s="62">
        <v>5</v>
      </c>
    </row>
    <row r="5807" spans="1:5" ht="14.4" x14ac:dyDescent="0.3">
      <c r="A5807" s="66">
        <v>28200022</v>
      </c>
      <c r="B5807" s="61" t="s">
        <v>7608</v>
      </c>
      <c r="C5807" s="68"/>
      <c r="D5807" s="63" t="s">
        <v>7926</v>
      </c>
      <c r="E5807" s="62">
        <v>5</v>
      </c>
    </row>
    <row r="5808" spans="1:5" ht="14.4" x14ac:dyDescent="0.3">
      <c r="A5808" s="66">
        <v>28200023</v>
      </c>
      <c r="B5808" s="61" t="s">
        <v>7609</v>
      </c>
      <c r="C5808" s="68"/>
      <c r="D5808" s="63" t="s">
        <v>7926</v>
      </c>
      <c r="E5808" s="62">
        <v>5</v>
      </c>
    </row>
    <row r="5809" spans="1:5" ht="14.4" x14ac:dyDescent="0.3">
      <c r="A5809" s="66">
        <v>28200024</v>
      </c>
      <c r="B5809" s="61" t="s">
        <v>7610</v>
      </c>
      <c r="C5809" s="68"/>
      <c r="D5809" s="63" t="s">
        <v>7926</v>
      </c>
      <c r="E5809" s="62">
        <v>5</v>
      </c>
    </row>
    <row r="5810" spans="1:5" ht="14.4" x14ac:dyDescent="0.3">
      <c r="A5810" s="66">
        <v>28200025</v>
      </c>
      <c r="B5810" s="61" t="s">
        <v>7611</v>
      </c>
      <c r="C5810" s="68"/>
      <c r="D5810" s="63" t="s">
        <v>7926</v>
      </c>
      <c r="E5810" s="62">
        <v>5</v>
      </c>
    </row>
    <row r="5811" spans="1:5" ht="14.4" x14ac:dyDescent="0.3">
      <c r="A5811" s="66">
        <v>28200026</v>
      </c>
      <c r="B5811" s="61" t="s">
        <v>7612</v>
      </c>
      <c r="C5811" s="68"/>
      <c r="D5811" s="63" t="s">
        <v>7926</v>
      </c>
      <c r="E5811" s="62">
        <v>5</v>
      </c>
    </row>
    <row r="5812" spans="1:5" ht="14.4" x14ac:dyDescent="0.3">
      <c r="A5812" s="66">
        <v>28200027</v>
      </c>
      <c r="B5812" s="61" t="s">
        <v>7613</v>
      </c>
      <c r="C5812" s="68"/>
      <c r="D5812" s="63" t="s">
        <v>7926</v>
      </c>
      <c r="E5812" s="62">
        <v>5</v>
      </c>
    </row>
    <row r="5813" spans="1:5" ht="14.4" x14ac:dyDescent="0.3">
      <c r="A5813" s="66">
        <v>28200028</v>
      </c>
      <c r="B5813" s="61" t="s">
        <v>7614</v>
      </c>
      <c r="C5813" s="68"/>
      <c r="D5813" s="63" t="s">
        <v>7926</v>
      </c>
      <c r="E5813" s="62">
        <v>5</v>
      </c>
    </row>
    <row r="5814" spans="1:5" ht="14.4" x14ac:dyDescent="0.3">
      <c r="A5814" s="66">
        <v>28200029</v>
      </c>
      <c r="B5814" s="61" t="s">
        <v>7615</v>
      </c>
      <c r="C5814" s="68"/>
      <c r="D5814" s="63" t="s">
        <v>7926</v>
      </c>
      <c r="E5814" s="62">
        <v>5</v>
      </c>
    </row>
    <row r="5815" spans="1:5" ht="14.4" x14ac:dyDescent="0.3">
      <c r="A5815" s="66">
        <v>28200030</v>
      </c>
      <c r="B5815" s="61" t="s">
        <v>7616</v>
      </c>
      <c r="C5815" s="68"/>
      <c r="D5815" s="63" t="s">
        <v>7926</v>
      </c>
      <c r="E5815" s="62">
        <v>5</v>
      </c>
    </row>
    <row r="5816" spans="1:5" ht="14.4" x14ac:dyDescent="0.3">
      <c r="A5816" s="66">
        <v>28200999</v>
      </c>
      <c r="B5816" s="61" t="s">
        <v>7617</v>
      </c>
      <c r="C5816" s="68"/>
      <c r="D5816" s="63" t="s">
        <v>7926</v>
      </c>
      <c r="E5816" s="62">
        <v>5</v>
      </c>
    </row>
    <row r="5817" spans="1:5" ht="14.4" x14ac:dyDescent="0.3">
      <c r="A5817" s="66">
        <v>28300001</v>
      </c>
      <c r="B5817" s="61" t="s">
        <v>7618</v>
      </c>
      <c r="C5817" s="68"/>
      <c r="D5817" s="63" t="s">
        <v>7926</v>
      </c>
      <c r="E5817" s="62">
        <v>5</v>
      </c>
    </row>
    <row r="5818" spans="1:5" ht="14.4" x14ac:dyDescent="0.3">
      <c r="A5818" s="66">
        <v>28300002</v>
      </c>
      <c r="B5818" s="61" t="s">
        <v>7619</v>
      </c>
      <c r="C5818" s="68"/>
      <c r="D5818" s="63" t="s">
        <v>7926</v>
      </c>
      <c r="E5818" s="62">
        <v>5</v>
      </c>
    </row>
    <row r="5819" spans="1:5" ht="14.4" x14ac:dyDescent="0.3">
      <c r="A5819" s="66">
        <v>28300003</v>
      </c>
      <c r="B5819" s="61" t="s">
        <v>7620</v>
      </c>
      <c r="C5819" s="68"/>
      <c r="D5819" s="63" t="s">
        <v>7926</v>
      </c>
      <c r="E5819" s="62">
        <v>5</v>
      </c>
    </row>
    <row r="5820" spans="1:5" ht="14.4" x14ac:dyDescent="0.3">
      <c r="A5820" s="66">
        <v>28300004</v>
      </c>
      <c r="B5820" s="61" t="s">
        <v>7621</v>
      </c>
      <c r="C5820" s="68"/>
      <c r="D5820" s="63" t="s">
        <v>7926</v>
      </c>
      <c r="E5820" s="62">
        <v>5</v>
      </c>
    </row>
    <row r="5821" spans="1:5" ht="14.4" x14ac:dyDescent="0.3">
      <c r="A5821" s="66">
        <v>28300007</v>
      </c>
      <c r="B5821" s="61" t="s">
        <v>7622</v>
      </c>
      <c r="C5821" s="68"/>
      <c r="D5821" s="63" t="s">
        <v>7926</v>
      </c>
      <c r="E5821" s="62">
        <v>5</v>
      </c>
    </row>
    <row r="5822" spans="1:5" ht="14.4" x14ac:dyDescent="0.3">
      <c r="A5822" s="66">
        <v>28300008</v>
      </c>
      <c r="B5822" s="61" t="s">
        <v>7623</v>
      </c>
      <c r="C5822" s="68"/>
      <c r="D5822" s="63" t="s">
        <v>7926</v>
      </c>
      <c r="E5822" s="62">
        <v>5</v>
      </c>
    </row>
    <row r="5823" spans="1:5" ht="14.4" x14ac:dyDescent="0.3">
      <c r="A5823" s="66">
        <v>28300009</v>
      </c>
      <c r="B5823" s="61" t="s">
        <v>7624</v>
      </c>
      <c r="C5823" s="68"/>
      <c r="D5823" s="63" t="s">
        <v>7926</v>
      </c>
      <c r="E5823" s="62">
        <v>5</v>
      </c>
    </row>
    <row r="5824" spans="1:5" ht="14.4" x14ac:dyDescent="0.3">
      <c r="A5824" s="66">
        <v>28300010</v>
      </c>
      <c r="B5824" s="61" t="s">
        <v>7625</v>
      </c>
      <c r="C5824" s="68"/>
      <c r="D5824" s="63" t="s">
        <v>7926</v>
      </c>
      <c r="E5824" s="62">
        <v>5</v>
      </c>
    </row>
    <row r="5825" spans="1:5" ht="14.4" x14ac:dyDescent="0.3">
      <c r="A5825" s="66">
        <v>28300900</v>
      </c>
      <c r="B5825" s="61" t="s">
        <v>7626</v>
      </c>
      <c r="C5825" s="68"/>
      <c r="D5825" s="63" t="s">
        <v>7926</v>
      </c>
      <c r="E5825" s="62">
        <v>5</v>
      </c>
    </row>
    <row r="5826" spans="1:5" ht="14.4" x14ac:dyDescent="0.3">
      <c r="A5826" s="66">
        <v>28300999</v>
      </c>
      <c r="B5826" s="61" t="s">
        <v>7627</v>
      </c>
      <c r="C5826" s="68"/>
      <c r="D5826" s="63" t="s">
        <v>7926</v>
      </c>
      <c r="E5826" s="62">
        <v>5</v>
      </c>
    </row>
    <row r="5827" spans="1:5" ht="14.4" x14ac:dyDescent="0.3">
      <c r="A5827" s="66">
        <v>28400001</v>
      </c>
      <c r="B5827" s="61" t="s">
        <v>7628</v>
      </c>
      <c r="C5827" s="68"/>
      <c r="D5827" s="63" t="s">
        <v>7926</v>
      </c>
      <c r="E5827" s="62">
        <v>5</v>
      </c>
    </row>
    <row r="5828" spans="1:5" ht="14.4" x14ac:dyDescent="0.3">
      <c r="A5828" s="66">
        <v>28400002</v>
      </c>
      <c r="B5828" s="61" t="s">
        <v>7629</v>
      </c>
      <c r="C5828" s="68"/>
      <c r="D5828" s="63" t="s">
        <v>7926</v>
      </c>
      <c r="E5828" s="62">
        <v>5</v>
      </c>
    </row>
    <row r="5829" spans="1:5" ht="14.4" x14ac:dyDescent="0.3">
      <c r="A5829" s="66">
        <v>28401001</v>
      </c>
      <c r="B5829" s="61" t="s">
        <v>7630</v>
      </c>
      <c r="C5829" s="68"/>
      <c r="D5829" s="63" t="s">
        <v>7926</v>
      </c>
      <c r="E5829" s="62">
        <v>5</v>
      </c>
    </row>
    <row r="5830" spans="1:5" ht="14.4" x14ac:dyDescent="0.3">
      <c r="A5830" s="66">
        <v>28401002</v>
      </c>
      <c r="B5830" s="61" t="s">
        <v>7631</v>
      </c>
      <c r="C5830" s="68"/>
      <c r="D5830" s="63" t="s">
        <v>7926</v>
      </c>
      <c r="E5830" s="62">
        <v>5</v>
      </c>
    </row>
    <row r="5831" spans="1:5" ht="14.4" x14ac:dyDescent="0.3">
      <c r="A5831" s="66">
        <v>28401003</v>
      </c>
      <c r="B5831" s="61" t="s">
        <v>7632</v>
      </c>
      <c r="C5831" s="68"/>
      <c r="D5831" s="63" t="s">
        <v>7926</v>
      </c>
      <c r="E5831" s="62">
        <v>5</v>
      </c>
    </row>
    <row r="5832" spans="1:5" ht="14.4" x14ac:dyDescent="0.3">
      <c r="A5832" s="66">
        <v>28401004</v>
      </c>
      <c r="B5832" s="61" t="s">
        <v>7633</v>
      </c>
      <c r="C5832" s="68"/>
      <c r="D5832" s="63" t="s">
        <v>7926</v>
      </c>
      <c r="E5832" s="62">
        <v>5</v>
      </c>
    </row>
    <row r="5833" spans="1:5" ht="14.4" x14ac:dyDescent="0.3">
      <c r="A5833" s="66">
        <v>28401005</v>
      </c>
      <c r="B5833" s="61" t="s">
        <v>7634</v>
      </c>
      <c r="C5833" s="68"/>
      <c r="D5833" s="63" t="s">
        <v>7926</v>
      </c>
      <c r="E5833" s="62">
        <v>5</v>
      </c>
    </row>
    <row r="5834" spans="1:5" ht="14.4" x14ac:dyDescent="0.3">
      <c r="A5834" s="66">
        <v>28401006</v>
      </c>
      <c r="B5834" s="61" t="s">
        <v>7635</v>
      </c>
      <c r="C5834" s="68"/>
      <c r="D5834" s="63" t="s">
        <v>7926</v>
      </c>
      <c r="E5834" s="62">
        <v>5</v>
      </c>
    </row>
    <row r="5835" spans="1:5" ht="14.4" x14ac:dyDescent="0.3">
      <c r="A5835" s="66">
        <v>28401900</v>
      </c>
      <c r="B5835" s="61" t="s">
        <v>7636</v>
      </c>
      <c r="C5835" s="68"/>
      <c r="D5835" s="63" t="s">
        <v>7926</v>
      </c>
      <c r="E5835" s="62">
        <v>5</v>
      </c>
    </row>
    <row r="5836" spans="1:5" ht="14.4" x14ac:dyDescent="0.3">
      <c r="A5836" s="66">
        <v>28401999</v>
      </c>
      <c r="B5836" s="61" t="s">
        <v>7637</v>
      </c>
      <c r="C5836" s="68"/>
      <c r="D5836" s="63" t="s">
        <v>7926</v>
      </c>
      <c r="E5836" s="62">
        <v>5</v>
      </c>
    </row>
    <row r="5837" spans="1:5" ht="14.4" x14ac:dyDescent="0.3">
      <c r="A5837" s="66">
        <v>28402900</v>
      </c>
      <c r="B5837" s="61" t="s">
        <v>7638</v>
      </c>
      <c r="C5837" s="68"/>
      <c r="D5837" s="63" t="s">
        <v>7926</v>
      </c>
      <c r="E5837" s="62">
        <v>5</v>
      </c>
    </row>
    <row r="5838" spans="1:5" ht="14.4" x14ac:dyDescent="0.3">
      <c r="A5838" s="66">
        <v>28402999</v>
      </c>
      <c r="B5838" s="61" t="s">
        <v>7639</v>
      </c>
      <c r="C5838" s="68"/>
      <c r="D5838" s="63" t="s">
        <v>7926</v>
      </c>
      <c r="E5838" s="62">
        <v>5</v>
      </c>
    </row>
    <row r="5839" spans="1:5" ht="14.4" x14ac:dyDescent="0.3">
      <c r="A5839" s="66">
        <v>28403900</v>
      </c>
      <c r="B5839" s="61" t="s">
        <v>7640</v>
      </c>
      <c r="C5839" s="68"/>
      <c r="D5839" s="63" t="s">
        <v>7926</v>
      </c>
      <c r="E5839" s="62">
        <v>5</v>
      </c>
    </row>
    <row r="5840" spans="1:5" ht="14.4" x14ac:dyDescent="0.3">
      <c r="A5840" s="66">
        <v>28403999</v>
      </c>
      <c r="B5840" s="61" t="s">
        <v>7641</v>
      </c>
      <c r="C5840" s="68"/>
      <c r="D5840" s="63" t="s">
        <v>7926</v>
      </c>
      <c r="E5840" s="62">
        <v>5</v>
      </c>
    </row>
    <row r="5841" spans="1:5" ht="14.4" x14ac:dyDescent="0.3">
      <c r="A5841" s="66">
        <v>28404900</v>
      </c>
      <c r="B5841" s="61" t="s">
        <v>7642</v>
      </c>
      <c r="C5841" s="68"/>
      <c r="D5841" s="63" t="s">
        <v>7926</v>
      </c>
      <c r="E5841" s="62">
        <v>5</v>
      </c>
    </row>
    <row r="5842" spans="1:5" ht="14.4" x14ac:dyDescent="0.3">
      <c r="A5842" s="66">
        <v>28404999</v>
      </c>
      <c r="B5842" s="61" t="s">
        <v>7643</v>
      </c>
      <c r="C5842" s="68"/>
      <c r="D5842" s="63" t="s">
        <v>7926</v>
      </c>
      <c r="E5842" s="62">
        <v>5</v>
      </c>
    </row>
    <row r="5843" spans="1:5" ht="14.4" x14ac:dyDescent="0.3">
      <c r="A5843" s="66">
        <v>28405900</v>
      </c>
      <c r="B5843" s="61" t="s">
        <v>7644</v>
      </c>
      <c r="C5843" s="68"/>
      <c r="D5843" s="63" t="s">
        <v>7926</v>
      </c>
      <c r="E5843" s="62">
        <v>5</v>
      </c>
    </row>
    <row r="5844" spans="1:5" ht="14.4" x14ac:dyDescent="0.3">
      <c r="A5844" s="66">
        <v>28405999</v>
      </c>
      <c r="B5844" s="61" t="s">
        <v>7645</v>
      </c>
      <c r="C5844" s="68"/>
      <c r="D5844" s="63" t="s">
        <v>7926</v>
      </c>
      <c r="E5844" s="62">
        <v>5</v>
      </c>
    </row>
    <row r="5845" spans="1:5" ht="14.4" x14ac:dyDescent="0.3">
      <c r="A5845" s="66">
        <v>28490900</v>
      </c>
      <c r="B5845" s="61" t="s">
        <v>7646</v>
      </c>
      <c r="C5845" s="68"/>
      <c r="D5845" s="63" t="s">
        <v>7926</v>
      </c>
      <c r="E5845" s="62">
        <v>5</v>
      </c>
    </row>
    <row r="5846" spans="1:5" ht="14.4" x14ac:dyDescent="0.3">
      <c r="A5846" s="66">
        <v>28490999</v>
      </c>
      <c r="B5846" s="61" t="s">
        <v>7647</v>
      </c>
      <c r="C5846" s="68"/>
      <c r="D5846" s="63" t="s">
        <v>7926</v>
      </c>
      <c r="E5846" s="62">
        <v>5</v>
      </c>
    </row>
    <row r="5847" spans="1:5" ht="14.4" x14ac:dyDescent="0.3">
      <c r="A5847" s="66">
        <v>28500001</v>
      </c>
      <c r="B5847" s="61" t="s">
        <v>7648</v>
      </c>
      <c r="C5847" s="68"/>
      <c r="D5847" s="63">
        <v>10</v>
      </c>
      <c r="E5847" s="62">
        <v>5</v>
      </c>
    </row>
    <row r="5848" spans="1:5" ht="14.4" x14ac:dyDescent="0.3">
      <c r="A5848" s="66">
        <v>28500002</v>
      </c>
      <c r="B5848" s="61" t="s">
        <v>7649</v>
      </c>
      <c r="C5848" s="68"/>
      <c r="D5848" s="63">
        <v>10</v>
      </c>
      <c r="E5848" s="62">
        <v>5</v>
      </c>
    </row>
    <row r="5849" spans="1:5" ht="14.4" x14ac:dyDescent="0.3">
      <c r="A5849" s="66">
        <v>28500003</v>
      </c>
      <c r="B5849" s="61" t="s">
        <v>7650</v>
      </c>
      <c r="C5849" s="68"/>
      <c r="D5849" s="63">
        <v>10</v>
      </c>
      <c r="E5849" s="62">
        <v>5</v>
      </c>
    </row>
    <row r="5850" spans="1:5" ht="14.4" x14ac:dyDescent="0.3">
      <c r="A5850" s="66">
        <v>28500004</v>
      </c>
      <c r="B5850" s="61" t="s">
        <v>7651</v>
      </c>
      <c r="C5850" s="68"/>
      <c r="D5850" s="63">
        <v>10</v>
      </c>
      <c r="E5850" s="62">
        <v>5</v>
      </c>
    </row>
    <row r="5851" spans="1:5" ht="14.4" x14ac:dyDescent="0.3">
      <c r="A5851" s="66">
        <v>28500005</v>
      </c>
      <c r="B5851" s="61" t="s">
        <v>7652</v>
      </c>
      <c r="C5851" s="68"/>
      <c r="D5851" s="63">
        <v>10</v>
      </c>
      <c r="E5851" s="62">
        <v>5</v>
      </c>
    </row>
    <row r="5852" spans="1:5" ht="14.4" x14ac:dyDescent="0.3">
      <c r="A5852" s="66">
        <v>28500006</v>
      </c>
      <c r="B5852" s="61" t="s">
        <v>7653</v>
      </c>
      <c r="C5852" s="68"/>
      <c r="D5852" s="63">
        <v>10</v>
      </c>
      <c r="E5852" s="62">
        <v>5</v>
      </c>
    </row>
    <row r="5853" spans="1:5" ht="14.4" x14ac:dyDescent="0.3">
      <c r="A5853" s="66">
        <v>28500999</v>
      </c>
      <c r="B5853" s="61" t="s">
        <v>7654</v>
      </c>
      <c r="C5853" s="68"/>
      <c r="D5853" s="63">
        <v>10</v>
      </c>
      <c r="E5853" s="62">
        <v>5</v>
      </c>
    </row>
    <row r="5854" spans="1:5" ht="14.4" x14ac:dyDescent="0.3">
      <c r="A5854" s="66">
        <v>28600006</v>
      </c>
      <c r="B5854" s="61" t="s">
        <v>7655</v>
      </c>
      <c r="C5854" s="68"/>
      <c r="D5854" s="63">
        <v>10</v>
      </c>
      <c r="E5854" s="62">
        <v>5</v>
      </c>
    </row>
    <row r="5855" spans="1:5" ht="14.4" x14ac:dyDescent="0.3">
      <c r="A5855" s="66">
        <v>28600007</v>
      </c>
      <c r="B5855" s="61" t="s">
        <v>7656</v>
      </c>
      <c r="C5855" s="68"/>
      <c r="D5855" s="63">
        <v>10</v>
      </c>
      <c r="E5855" s="62">
        <v>5</v>
      </c>
    </row>
    <row r="5856" spans="1:5" ht="14.4" x14ac:dyDescent="0.3">
      <c r="A5856" s="66">
        <v>28600019</v>
      </c>
      <c r="B5856" s="61" t="s">
        <v>7657</v>
      </c>
      <c r="C5856" s="68"/>
      <c r="D5856" s="63">
        <v>10</v>
      </c>
      <c r="E5856" s="62">
        <v>5</v>
      </c>
    </row>
    <row r="5857" spans="1:5" ht="14.4" x14ac:dyDescent="0.3">
      <c r="A5857" s="66">
        <v>28600020</v>
      </c>
      <c r="B5857" s="61" t="s">
        <v>7658</v>
      </c>
      <c r="C5857" s="68"/>
      <c r="D5857" s="63">
        <v>10</v>
      </c>
      <c r="E5857" s="62">
        <v>5</v>
      </c>
    </row>
    <row r="5858" spans="1:5" ht="14.4" x14ac:dyDescent="0.3">
      <c r="A5858" s="66">
        <v>28600021</v>
      </c>
      <c r="B5858" s="61" t="s">
        <v>7659</v>
      </c>
      <c r="C5858" s="68"/>
      <c r="D5858" s="63">
        <v>10</v>
      </c>
      <c r="E5858" s="62">
        <v>5</v>
      </c>
    </row>
    <row r="5859" spans="1:5" ht="14.4" x14ac:dyDescent="0.3">
      <c r="A5859" s="66">
        <v>28700900</v>
      </c>
      <c r="B5859" s="61" t="s">
        <v>7660</v>
      </c>
      <c r="C5859" s="68"/>
      <c r="D5859" s="63">
        <v>10</v>
      </c>
      <c r="E5859" s="62">
        <v>5</v>
      </c>
    </row>
    <row r="5860" spans="1:5" ht="14.4" x14ac:dyDescent="0.3">
      <c r="A5860" s="66">
        <v>28700999</v>
      </c>
      <c r="B5860" s="61" t="s">
        <v>7661</v>
      </c>
      <c r="C5860" s="68"/>
      <c r="D5860" s="63">
        <v>10</v>
      </c>
      <c r="E5860" s="62">
        <v>5</v>
      </c>
    </row>
    <row r="5861" spans="1:5" ht="14.4" x14ac:dyDescent="0.3">
      <c r="A5861" s="66">
        <v>29001001</v>
      </c>
      <c r="B5861" s="61" t="s">
        <v>2461</v>
      </c>
      <c r="C5861" s="68"/>
      <c r="D5861" s="63" t="s">
        <v>7925</v>
      </c>
      <c r="E5861" s="62">
        <v>5</v>
      </c>
    </row>
    <row r="5862" spans="1:5" ht="14.4" x14ac:dyDescent="0.3">
      <c r="A5862" s="66">
        <v>29001002</v>
      </c>
      <c r="B5862" s="61" t="s">
        <v>2462</v>
      </c>
      <c r="C5862" s="68"/>
      <c r="D5862" s="63" t="s">
        <v>7925</v>
      </c>
      <c r="E5862" s="62">
        <v>5</v>
      </c>
    </row>
    <row r="5863" spans="1:5" ht="14.4" x14ac:dyDescent="0.3">
      <c r="A5863" s="66">
        <v>29001003</v>
      </c>
      <c r="B5863" s="61" t="s">
        <v>2463</v>
      </c>
      <c r="C5863" s="68"/>
      <c r="D5863" s="63" t="s">
        <v>7925</v>
      </c>
      <c r="E5863" s="62">
        <v>5</v>
      </c>
    </row>
    <row r="5864" spans="1:5" ht="14.4" x14ac:dyDescent="0.3">
      <c r="A5864" s="66">
        <v>29001004</v>
      </c>
      <c r="B5864" s="61" t="s">
        <v>2464</v>
      </c>
      <c r="C5864" s="68"/>
      <c r="D5864" s="63" t="s">
        <v>7925</v>
      </c>
      <c r="E5864" s="62">
        <v>5</v>
      </c>
    </row>
    <row r="5865" spans="1:5" ht="14.4" x14ac:dyDescent="0.3">
      <c r="A5865" s="66">
        <v>29001005</v>
      </c>
      <c r="B5865" s="61" t="s">
        <v>2465</v>
      </c>
      <c r="C5865" s="68"/>
      <c r="D5865" s="63" t="s">
        <v>7925</v>
      </c>
      <c r="E5865" s="62">
        <v>5</v>
      </c>
    </row>
    <row r="5866" spans="1:5" ht="14.4" x14ac:dyDescent="0.3">
      <c r="A5866" s="66">
        <v>29001006</v>
      </c>
      <c r="B5866" s="61" t="s">
        <v>2466</v>
      </c>
      <c r="C5866" s="68"/>
      <c r="D5866" s="63" t="s">
        <v>7925</v>
      </c>
      <c r="E5866" s="62">
        <v>5</v>
      </c>
    </row>
    <row r="5867" spans="1:5" ht="14.4" x14ac:dyDescent="0.3">
      <c r="A5867" s="66">
        <v>29001007</v>
      </c>
      <c r="B5867" s="61" t="s">
        <v>2467</v>
      </c>
      <c r="C5867" s="68"/>
      <c r="D5867" s="66" t="s">
        <v>7925</v>
      </c>
      <c r="E5867" s="62">
        <v>5</v>
      </c>
    </row>
    <row r="5868" spans="1:5" ht="14.4" x14ac:dyDescent="0.3">
      <c r="A5868" s="66">
        <v>29001008</v>
      </c>
      <c r="B5868" s="61" t="s">
        <v>2468</v>
      </c>
      <c r="C5868" s="68"/>
      <c r="D5868" s="66" t="s">
        <v>7925</v>
      </c>
      <c r="E5868" s="62">
        <v>5</v>
      </c>
    </row>
    <row r="5869" spans="1:5" ht="14.4" x14ac:dyDescent="0.3">
      <c r="A5869" s="66">
        <v>29001009</v>
      </c>
      <c r="B5869" s="61" t="s">
        <v>2469</v>
      </c>
      <c r="C5869" s="68"/>
      <c r="D5869" s="66" t="s">
        <v>7925</v>
      </c>
      <c r="E5869" s="62">
        <v>5</v>
      </c>
    </row>
    <row r="5870" spans="1:5" ht="14.4" x14ac:dyDescent="0.3">
      <c r="A5870" s="66">
        <v>29001010</v>
      </c>
      <c r="B5870" s="61" t="s">
        <v>2470</v>
      </c>
      <c r="C5870" s="68"/>
      <c r="D5870" s="66" t="s">
        <v>7925</v>
      </c>
      <c r="E5870" s="62">
        <v>5</v>
      </c>
    </row>
    <row r="5871" spans="1:5" ht="14.4" x14ac:dyDescent="0.3">
      <c r="A5871" s="66">
        <v>29001011</v>
      </c>
      <c r="B5871" s="61" t="s">
        <v>2471</v>
      </c>
      <c r="C5871" s="68"/>
      <c r="D5871" s="66" t="s">
        <v>7925</v>
      </c>
      <c r="E5871" s="62">
        <v>5</v>
      </c>
    </row>
    <row r="5872" spans="1:5" ht="14.4" x14ac:dyDescent="0.3">
      <c r="A5872" s="66">
        <v>29001012</v>
      </c>
      <c r="B5872" s="61" t="s">
        <v>2472</v>
      </c>
      <c r="C5872" s="68"/>
      <c r="D5872" s="63" t="s">
        <v>7925</v>
      </c>
      <c r="E5872" s="62">
        <v>5</v>
      </c>
    </row>
    <row r="5873" spans="1:5" ht="14.4" x14ac:dyDescent="0.3">
      <c r="A5873" s="66">
        <v>29001999</v>
      </c>
      <c r="B5873" s="61" t="s">
        <v>2473</v>
      </c>
      <c r="C5873" s="68"/>
      <c r="D5873" s="63" t="s">
        <v>7925</v>
      </c>
      <c r="E5873" s="62">
        <v>5</v>
      </c>
    </row>
    <row r="5874" spans="1:5" ht="14.4" x14ac:dyDescent="0.3">
      <c r="A5874" s="66">
        <v>29002001</v>
      </c>
      <c r="B5874" s="61" t="s">
        <v>266</v>
      </c>
      <c r="C5874" s="68"/>
      <c r="D5874" s="63" t="s">
        <v>7925</v>
      </c>
      <c r="E5874" s="62">
        <v>5</v>
      </c>
    </row>
    <row r="5875" spans="1:5" ht="14.4" x14ac:dyDescent="0.3">
      <c r="A5875" s="66">
        <v>29002002</v>
      </c>
      <c r="B5875" s="61" t="s">
        <v>267</v>
      </c>
      <c r="C5875" s="68"/>
      <c r="D5875" s="63" t="s">
        <v>7925</v>
      </c>
      <c r="E5875" s="62">
        <v>5</v>
      </c>
    </row>
    <row r="5876" spans="1:5" ht="14.4" x14ac:dyDescent="0.3">
      <c r="A5876" s="66">
        <v>29002003</v>
      </c>
      <c r="B5876" s="61" t="s">
        <v>268</v>
      </c>
      <c r="C5876" s="68"/>
      <c r="D5876" s="63" t="s">
        <v>7925</v>
      </c>
      <c r="E5876" s="62">
        <v>5</v>
      </c>
    </row>
    <row r="5877" spans="1:5" ht="14.4" x14ac:dyDescent="0.3">
      <c r="A5877" s="66">
        <v>29002004</v>
      </c>
      <c r="B5877" s="61" t="s">
        <v>269</v>
      </c>
      <c r="C5877" s="68"/>
      <c r="D5877" s="63" t="s">
        <v>7925</v>
      </c>
      <c r="E5877" s="62">
        <v>5</v>
      </c>
    </row>
    <row r="5878" spans="1:5" ht="14.4" x14ac:dyDescent="0.3">
      <c r="A5878" s="66">
        <v>29002005</v>
      </c>
      <c r="B5878" s="61" t="s">
        <v>270</v>
      </c>
      <c r="C5878" s="68"/>
      <c r="D5878" s="63" t="s">
        <v>7925</v>
      </c>
      <c r="E5878" s="62">
        <v>5</v>
      </c>
    </row>
    <row r="5879" spans="1:5" ht="14.4" x14ac:dyDescent="0.3">
      <c r="A5879" s="66">
        <v>29002006</v>
      </c>
      <c r="B5879" s="61" t="s">
        <v>2474</v>
      </c>
      <c r="C5879" s="68"/>
      <c r="D5879" s="63" t="s">
        <v>7925</v>
      </c>
      <c r="E5879" s="62">
        <v>5</v>
      </c>
    </row>
    <row r="5880" spans="1:5" ht="14.4" x14ac:dyDescent="0.3">
      <c r="A5880" s="66">
        <v>29002007</v>
      </c>
      <c r="B5880" s="61" t="s">
        <v>271</v>
      </c>
      <c r="C5880" s="68"/>
      <c r="D5880" s="63" t="s">
        <v>7925</v>
      </c>
      <c r="E5880" s="62">
        <v>5</v>
      </c>
    </row>
    <row r="5881" spans="1:5" ht="14.4" x14ac:dyDescent="0.3">
      <c r="A5881" s="66">
        <v>29002008</v>
      </c>
      <c r="B5881" s="61" t="s">
        <v>272</v>
      </c>
      <c r="C5881" s="68"/>
      <c r="D5881" s="63" t="s">
        <v>7925</v>
      </c>
      <c r="E5881" s="62">
        <v>5</v>
      </c>
    </row>
    <row r="5882" spans="1:5" ht="14.4" x14ac:dyDescent="0.3">
      <c r="A5882" s="66">
        <v>29002900</v>
      </c>
      <c r="B5882" s="61" t="s">
        <v>7662</v>
      </c>
      <c r="C5882" s="68"/>
      <c r="D5882" s="63" t="s">
        <v>7925</v>
      </c>
      <c r="E5882" s="62">
        <v>5</v>
      </c>
    </row>
    <row r="5883" spans="1:5" ht="14.4" x14ac:dyDescent="0.3">
      <c r="A5883" s="66">
        <v>29002999</v>
      </c>
      <c r="B5883" s="61" t="s">
        <v>7663</v>
      </c>
      <c r="C5883" s="68"/>
      <c r="D5883" s="63" t="s">
        <v>7925</v>
      </c>
      <c r="E5883" s="62">
        <v>5</v>
      </c>
    </row>
    <row r="5884" spans="1:5" ht="14.4" x14ac:dyDescent="0.3">
      <c r="A5884" s="66">
        <v>29100001</v>
      </c>
      <c r="B5884" s="61" t="s">
        <v>2475</v>
      </c>
      <c r="C5884" s="68"/>
      <c r="D5884" s="63" t="s">
        <v>7925</v>
      </c>
      <c r="E5884" s="62">
        <v>5</v>
      </c>
    </row>
    <row r="5885" spans="1:5" ht="14.4" x14ac:dyDescent="0.3">
      <c r="A5885" s="66">
        <v>29104004</v>
      </c>
      <c r="B5885" s="61" t="s">
        <v>273</v>
      </c>
      <c r="C5885" s="68"/>
      <c r="D5885" s="63" t="s">
        <v>7925</v>
      </c>
      <c r="E5885" s="62">
        <v>5</v>
      </c>
    </row>
    <row r="5886" spans="1:5" ht="14.4" x14ac:dyDescent="0.3">
      <c r="A5886" s="66">
        <v>29105001</v>
      </c>
      <c r="B5886" s="61" t="s">
        <v>2476</v>
      </c>
      <c r="C5886" s="68"/>
      <c r="D5886" s="63" t="s">
        <v>7925</v>
      </c>
      <c r="E5886" s="62">
        <v>5</v>
      </c>
    </row>
    <row r="5887" spans="1:5" ht="14.4" x14ac:dyDescent="0.3">
      <c r="A5887" s="66">
        <v>29105005</v>
      </c>
      <c r="B5887" s="61" t="s">
        <v>274</v>
      </c>
      <c r="C5887" s="68"/>
      <c r="D5887" s="63" t="s">
        <v>7925</v>
      </c>
      <c r="E5887" s="62">
        <v>5</v>
      </c>
    </row>
    <row r="5888" spans="1:5" ht="14.4" x14ac:dyDescent="0.3">
      <c r="A5888" s="66">
        <v>29105007</v>
      </c>
      <c r="B5888" s="61" t="s">
        <v>7664</v>
      </c>
      <c r="C5888" s="68"/>
      <c r="D5888" s="63" t="s">
        <v>7925</v>
      </c>
      <c r="E5888" s="62">
        <v>5</v>
      </c>
    </row>
    <row r="5889" spans="1:5" ht="14.4" x14ac:dyDescent="0.3">
      <c r="A5889" s="66">
        <v>29105900</v>
      </c>
      <c r="B5889" s="61" t="s">
        <v>7665</v>
      </c>
      <c r="C5889" s="68"/>
      <c r="D5889" s="63" t="s">
        <v>7925</v>
      </c>
      <c r="E5889" s="62">
        <v>5</v>
      </c>
    </row>
    <row r="5890" spans="1:5" ht="14.4" x14ac:dyDescent="0.3">
      <c r="A5890" s="66">
        <v>29105999</v>
      </c>
      <c r="B5890" s="61" t="s">
        <v>7666</v>
      </c>
      <c r="C5890" s="68"/>
      <c r="D5890" s="63" t="s">
        <v>7925</v>
      </c>
      <c r="E5890" s="62">
        <v>5</v>
      </c>
    </row>
    <row r="5891" spans="1:5" ht="14.4" x14ac:dyDescent="0.3">
      <c r="A5891" s="66">
        <v>29106001</v>
      </c>
      <c r="B5891" s="61" t="s">
        <v>275</v>
      </c>
      <c r="C5891" s="68"/>
      <c r="D5891" s="63" t="s">
        <v>7925</v>
      </c>
      <c r="E5891" s="62">
        <v>5</v>
      </c>
    </row>
    <row r="5892" spans="1:5" ht="14.4" x14ac:dyDescent="0.3">
      <c r="A5892" s="66">
        <v>29106999</v>
      </c>
      <c r="B5892" s="61" t="s">
        <v>7667</v>
      </c>
      <c r="C5892" s="68"/>
      <c r="D5892" s="63" t="s">
        <v>7925</v>
      </c>
      <c r="E5892" s="62">
        <v>5</v>
      </c>
    </row>
    <row r="5893" spans="1:5" ht="14.4" x14ac:dyDescent="0.3">
      <c r="A5893" s="66">
        <v>29107900</v>
      </c>
      <c r="B5893" s="61" t="s">
        <v>7668</v>
      </c>
      <c r="C5893" s="68"/>
      <c r="D5893" s="63" t="s">
        <v>7925</v>
      </c>
      <c r="E5893" s="62">
        <v>5</v>
      </c>
    </row>
    <row r="5894" spans="1:5" ht="14.4" x14ac:dyDescent="0.3">
      <c r="A5894" s="66">
        <v>29107999</v>
      </c>
      <c r="B5894" s="61" t="s">
        <v>7667</v>
      </c>
      <c r="C5894" s="68"/>
      <c r="D5894" s="63" t="s">
        <v>7925</v>
      </c>
      <c r="E5894" s="62">
        <v>5</v>
      </c>
    </row>
    <row r="5895" spans="1:5" ht="14.4" x14ac:dyDescent="0.3">
      <c r="A5895" s="66">
        <v>29108001</v>
      </c>
      <c r="B5895" s="61" t="s">
        <v>2477</v>
      </c>
      <c r="C5895" s="68"/>
      <c r="D5895" s="63" t="s">
        <v>7925</v>
      </c>
      <c r="E5895" s="62">
        <v>5</v>
      </c>
    </row>
    <row r="5896" spans="1:5" ht="14.4" x14ac:dyDescent="0.3">
      <c r="A5896" s="66">
        <v>29108005</v>
      </c>
      <c r="B5896" s="61" t="s">
        <v>2478</v>
      </c>
      <c r="C5896" s="68"/>
      <c r="D5896" s="63" t="s">
        <v>7925</v>
      </c>
      <c r="E5896" s="62">
        <v>5</v>
      </c>
    </row>
    <row r="5897" spans="1:5" ht="14.4" x14ac:dyDescent="0.3">
      <c r="A5897" s="66">
        <v>29108900</v>
      </c>
      <c r="B5897" s="61" t="s">
        <v>7669</v>
      </c>
      <c r="C5897" s="68"/>
      <c r="D5897" s="63" t="s">
        <v>7925</v>
      </c>
      <c r="E5897" s="62">
        <v>5</v>
      </c>
    </row>
    <row r="5898" spans="1:5" ht="14.4" x14ac:dyDescent="0.3">
      <c r="A5898" s="66">
        <v>29190900</v>
      </c>
      <c r="B5898" s="61" t="s">
        <v>7670</v>
      </c>
      <c r="C5898" s="68"/>
      <c r="D5898" s="63" t="s">
        <v>7925</v>
      </c>
      <c r="E5898" s="62">
        <v>5</v>
      </c>
    </row>
    <row r="5899" spans="1:5" ht="14.4" x14ac:dyDescent="0.3">
      <c r="A5899" s="66">
        <v>29190999</v>
      </c>
      <c r="B5899" s="61" t="s">
        <v>7671</v>
      </c>
      <c r="C5899" s="68"/>
      <c r="D5899" s="63" t="s">
        <v>7925</v>
      </c>
      <c r="E5899" s="62">
        <v>5</v>
      </c>
    </row>
    <row r="5900" spans="1:5" ht="14.4" x14ac:dyDescent="0.3">
      <c r="A5900" s="66">
        <v>29200001</v>
      </c>
      <c r="B5900" s="61" t="s">
        <v>2479</v>
      </c>
      <c r="C5900" s="68"/>
      <c r="D5900" s="63" t="s">
        <v>7925</v>
      </c>
      <c r="E5900" s="62">
        <v>5</v>
      </c>
    </row>
    <row r="5901" spans="1:5" ht="14.4" x14ac:dyDescent="0.3">
      <c r="A5901" s="66">
        <v>29200002</v>
      </c>
      <c r="B5901" s="61" t="s">
        <v>2480</v>
      </c>
      <c r="C5901" s="68"/>
      <c r="D5901" s="63" t="s">
        <v>7925</v>
      </c>
      <c r="E5901" s="62">
        <v>5</v>
      </c>
    </row>
    <row r="5902" spans="1:5" ht="14.4" x14ac:dyDescent="0.3">
      <c r="A5902" s="66">
        <v>29200003</v>
      </c>
      <c r="B5902" s="61" t="s">
        <v>2481</v>
      </c>
      <c r="C5902" s="68"/>
      <c r="D5902" s="63" t="s">
        <v>7925</v>
      </c>
      <c r="E5902" s="62">
        <v>5</v>
      </c>
    </row>
    <row r="5903" spans="1:5" ht="14.4" x14ac:dyDescent="0.3">
      <c r="A5903" s="66">
        <v>29200004</v>
      </c>
      <c r="B5903" s="61" t="s">
        <v>2482</v>
      </c>
      <c r="C5903" s="68"/>
      <c r="D5903" s="63" t="s">
        <v>7925</v>
      </c>
      <c r="E5903" s="62">
        <v>5</v>
      </c>
    </row>
    <row r="5904" spans="1:5" ht="14.4" x14ac:dyDescent="0.3">
      <c r="A5904" s="66">
        <v>29200005</v>
      </c>
      <c r="B5904" s="61" t="s">
        <v>2483</v>
      </c>
      <c r="C5904" s="68"/>
      <c r="D5904" s="63" t="s">
        <v>7925</v>
      </c>
      <c r="E5904" s="62">
        <v>5</v>
      </c>
    </row>
    <row r="5905" spans="1:5" ht="14.4" x14ac:dyDescent="0.3">
      <c r="A5905" s="66">
        <v>29200006</v>
      </c>
      <c r="B5905" s="61" t="s">
        <v>2484</v>
      </c>
      <c r="C5905" s="68"/>
      <c r="D5905" s="63" t="s">
        <v>7925</v>
      </c>
      <c r="E5905" s="62">
        <v>5</v>
      </c>
    </row>
    <row r="5906" spans="1:5" ht="14.4" x14ac:dyDescent="0.3">
      <c r="A5906" s="66">
        <v>29200007</v>
      </c>
      <c r="B5906" s="61" t="s">
        <v>2485</v>
      </c>
      <c r="C5906" s="68"/>
      <c r="D5906" s="63" t="s">
        <v>7925</v>
      </c>
      <c r="E5906" s="62">
        <v>5</v>
      </c>
    </row>
    <row r="5907" spans="1:5" ht="14.4" x14ac:dyDescent="0.3">
      <c r="A5907" s="66">
        <v>29200008</v>
      </c>
      <c r="B5907" s="61" t="s">
        <v>2486</v>
      </c>
      <c r="C5907" s="68"/>
      <c r="D5907" s="63" t="s">
        <v>7925</v>
      </c>
      <c r="E5907" s="62">
        <v>5</v>
      </c>
    </row>
    <row r="5908" spans="1:5" ht="14.4" x14ac:dyDescent="0.3">
      <c r="A5908" s="66">
        <v>29200009</v>
      </c>
      <c r="B5908" s="61" t="s">
        <v>2487</v>
      </c>
      <c r="C5908" s="68"/>
      <c r="D5908" s="63" t="s">
        <v>7925</v>
      </c>
      <c r="E5908" s="62">
        <v>5</v>
      </c>
    </row>
    <row r="5909" spans="1:5" ht="14.4" x14ac:dyDescent="0.3">
      <c r="A5909" s="66">
        <v>29200010</v>
      </c>
      <c r="B5909" s="61" t="s">
        <v>2488</v>
      </c>
      <c r="C5909" s="68"/>
      <c r="D5909" s="63" t="s">
        <v>7925</v>
      </c>
      <c r="E5909" s="62">
        <v>5</v>
      </c>
    </row>
    <row r="5910" spans="1:5" ht="14.4" x14ac:dyDescent="0.3">
      <c r="A5910" s="66">
        <v>29200011</v>
      </c>
      <c r="B5910" s="61" t="s">
        <v>2489</v>
      </c>
      <c r="C5910" s="68"/>
      <c r="D5910" s="63" t="s">
        <v>7925</v>
      </c>
      <c r="E5910" s="62">
        <v>5</v>
      </c>
    </row>
    <row r="5911" spans="1:5" ht="14.4" x14ac:dyDescent="0.3">
      <c r="A5911" s="66">
        <v>29210900</v>
      </c>
      <c r="B5911" s="61" t="s">
        <v>7672</v>
      </c>
      <c r="C5911" s="68"/>
      <c r="D5911" s="63" t="s">
        <v>7925</v>
      </c>
      <c r="E5911" s="62">
        <v>5</v>
      </c>
    </row>
    <row r="5912" spans="1:5" ht="14.4" x14ac:dyDescent="0.3">
      <c r="A5912" s="66">
        <v>29210999</v>
      </c>
      <c r="B5912" s="61" t="s">
        <v>7673</v>
      </c>
      <c r="C5912" s="68"/>
      <c r="D5912" s="63" t="s">
        <v>7925</v>
      </c>
      <c r="E5912" s="62">
        <v>5</v>
      </c>
    </row>
    <row r="5913" spans="1:5" ht="14.4" x14ac:dyDescent="0.3">
      <c r="A5913" s="66">
        <v>29211001</v>
      </c>
      <c r="B5913" s="61" t="s">
        <v>2490</v>
      </c>
      <c r="C5913" s="68"/>
      <c r="D5913" s="63" t="s">
        <v>7925</v>
      </c>
      <c r="E5913" s="62">
        <v>5</v>
      </c>
    </row>
    <row r="5914" spans="1:5" ht="14.4" x14ac:dyDescent="0.3">
      <c r="A5914" s="66">
        <v>29211002</v>
      </c>
      <c r="B5914" s="61" t="s">
        <v>2491</v>
      </c>
      <c r="C5914" s="68"/>
      <c r="D5914" s="63" t="s">
        <v>7926</v>
      </c>
      <c r="E5914" s="62">
        <v>5</v>
      </c>
    </row>
    <row r="5915" spans="1:5" ht="14.4" x14ac:dyDescent="0.3">
      <c r="A5915" s="66">
        <v>29211003</v>
      </c>
      <c r="B5915" s="61" t="s">
        <v>2492</v>
      </c>
      <c r="C5915" s="68"/>
      <c r="D5915" s="63" t="s">
        <v>7926</v>
      </c>
      <c r="E5915" s="62">
        <v>5</v>
      </c>
    </row>
    <row r="5916" spans="1:5" ht="14.4" x14ac:dyDescent="0.3">
      <c r="A5916" s="66">
        <v>29211004</v>
      </c>
      <c r="B5916" s="61" t="s">
        <v>2493</v>
      </c>
      <c r="C5916" s="68"/>
      <c r="D5916" s="63" t="s">
        <v>7926</v>
      </c>
      <c r="E5916" s="62">
        <v>5</v>
      </c>
    </row>
    <row r="5917" spans="1:5" ht="14.4" x14ac:dyDescent="0.3">
      <c r="A5917" s="66">
        <v>29211005</v>
      </c>
      <c r="B5917" s="61" t="s">
        <v>2494</v>
      </c>
      <c r="C5917" s="68"/>
      <c r="D5917" s="63" t="s">
        <v>7926</v>
      </c>
      <c r="E5917" s="62">
        <v>5</v>
      </c>
    </row>
    <row r="5918" spans="1:5" ht="14.4" x14ac:dyDescent="0.3">
      <c r="A5918" s="66">
        <v>29211999</v>
      </c>
      <c r="B5918" s="61" t="s">
        <v>7674</v>
      </c>
      <c r="C5918" s="68"/>
      <c r="D5918" s="63" t="s">
        <v>7926</v>
      </c>
      <c r="E5918" s="62">
        <v>5</v>
      </c>
    </row>
    <row r="5919" spans="1:5" ht="14.4" x14ac:dyDescent="0.3">
      <c r="A5919" s="66">
        <v>29212001</v>
      </c>
      <c r="B5919" s="61" t="s">
        <v>2495</v>
      </c>
      <c r="C5919" s="68"/>
      <c r="D5919" s="63" t="s">
        <v>7926</v>
      </c>
      <c r="E5919" s="62">
        <v>5</v>
      </c>
    </row>
    <row r="5920" spans="1:5" ht="14.4" x14ac:dyDescent="0.3">
      <c r="A5920" s="66">
        <v>29212002</v>
      </c>
      <c r="B5920" s="61" t="s">
        <v>7675</v>
      </c>
      <c r="C5920" s="68"/>
      <c r="D5920" s="63" t="s">
        <v>7926</v>
      </c>
      <c r="E5920" s="62">
        <v>5</v>
      </c>
    </row>
    <row r="5921" spans="1:5" ht="14.4" x14ac:dyDescent="0.3">
      <c r="A5921" s="66">
        <v>29212003</v>
      </c>
      <c r="B5921" s="61" t="s">
        <v>2496</v>
      </c>
      <c r="C5921" s="68"/>
      <c r="D5921" s="63" t="s">
        <v>7926</v>
      </c>
      <c r="E5921" s="62">
        <v>5</v>
      </c>
    </row>
    <row r="5922" spans="1:5" ht="14.4" x14ac:dyDescent="0.3">
      <c r="A5922" s="66">
        <v>29212004</v>
      </c>
      <c r="B5922" s="61" t="s">
        <v>2497</v>
      </c>
      <c r="C5922" s="68"/>
      <c r="D5922" s="63" t="s">
        <v>7926</v>
      </c>
      <c r="E5922" s="62">
        <v>5</v>
      </c>
    </row>
    <row r="5923" spans="1:5" ht="14.4" x14ac:dyDescent="0.3">
      <c r="A5923" s="66">
        <v>29212005</v>
      </c>
      <c r="B5923" s="61" t="s">
        <v>2498</v>
      </c>
      <c r="C5923" s="68"/>
      <c r="D5923" s="63" t="s">
        <v>7926</v>
      </c>
      <c r="E5923" s="62">
        <v>5</v>
      </c>
    </row>
    <row r="5924" spans="1:5" ht="14.4" x14ac:dyDescent="0.3">
      <c r="A5924" s="66">
        <v>29212006</v>
      </c>
      <c r="B5924" s="61" t="s">
        <v>2499</v>
      </c>
      <c r="C5924" s="68"/>
      <c r="D5924" s="63">
        <v>10</v>
      </c>
      <c r="E5924" s="62">
        <v>5</v>
      </c>
    </row>
    <row r="5925" spans="1:5" ht="14.4" x14ac:dyDescent="0.3">
      <c r="A5925" s="66">
        <v>29212007</v>
      </c>
      <c r="B5925" s="61" t="s">
        <v>2500</v>
      </c>
      <c r="C5925" s="68"/>
      <c r="D5925" s="63">
        <v>10</v>
      </c>
      <c r="E5925" s="62">
        <v>5</v>
      </c>
    </row>
    <row r="5926" spans="1:5" ht="14.4" x14ac:dyDescent="0.3">
      <c r="A5926" s="66">
        <v>29212008</v>
      </c>
      <c r="B5926" s="61" t="s">
        <v>2501</v>
      </c>
      <c r="C5926" s="68"/>
      <c r="D5926" s="63">
        <v>10</v>
      </c>
      <c r="E5926" s="62">
        <v>5</v>
      </c>
    </row>
    <row r="5927" spans="1:5" ht="14.4" x14ac:dyDescent="0.3">
      <c r="A5927" s="66">
        <v>29212009</v>
      </c>
      <c r="B5927" s="61" t="s">
        <v>2502</v>
      </c>
      <c r="C5927" s="68"/>
      <c r="D5927" s="63">
        <v>10</v>
      </c>
      <c r="E5927" s="62">
        <v>5</v>
      </c>
    </row>
    <row r="5928" spans="1:5" ht="14.4" x14ac:dyDescent="0.3">
      <c r="A5928" s="66">
        <v>29212999</v>
      </c>
      <c r="B5928" s="61" t="s">
        <v>2503</v>
      </c>
      <c r="C5928" s="68"/>
      <c r="D5928" s="63">
        <v>10</v>
      </c>
      <c r="E5928" s="62">
        <v>5</v>
      </c>
    </row>
    <row r="5929" spans="1:5" ht="14.4" x14ac:dyDescent="0.3">
      <c r="A5929" s="66">
        <v>29213001</v>
      </c>
      <c r="B5929" s="61" t="s">
        <v>2504</v>
      </c>
      <c r="C5929" s="68"/>
      <c r="D5929" s="63">
        <v>10</v>
      </c>
      <c r="E5929" s="62">
        <v>5</v>
      </c>
    </row>
    <row r="5930" spans="1:5" ht="14.4" x14ac:dyDescent="0.3">
      <c r="A5930" s="66">
        <v>29213002</v>
      </c>
      <c r="B5930" s="61" t="s">
        <v>2505</v>
      </c>
      <c r="C5930" s="68"/>
      <c r="D5930" s="63">
        <v>10</v>
      </c>
      <c r="E5930" s="62">
        <v>5</v>
      </c>
    </row>
    <row r="5931" spans="1:5" ht="14.4" x14ac:dyDescent="0.3">
      <c r="A5931" s="66">
        <v>29213003</v>
      </c>
      <c r="B5931" s="61" t="s">
        <v>7676</v>
      </c>
      <c r="C5931" s="68"/>
      <c r="D5931" s="63">
        <v>10</v>
      </c>
      <c r="E5931" s="62">
        <v>5</v>
      </c>
    </row>
    <row r="5932" spans="1:5" ht="14.4" x14ac:dyDescent="0.3">
      <c r="A5932" s="66">
        <v>29213004</v>
      </c>
      <c r="B5932" s="61" t="s">
        <v>7677</v>
      </c>
      <c r="C5932" s="68"/>
      <c r="D5932" s="63">
        <v>10</v>
      </c>
      <c r="E5932" s="62">
        <v>5</v>
      </c>
    </row>
    <row r="5933" spans="1:5" ht="14.4" x14ac:dyDescent="0.3">
      <c r="A5933" s="66">
        <v>29213005</v>
      </c>
      <c r="B5933" s="61" t="s">
        <v>276</v>
      </c>
      <c r="C5933" s="68"/>
      <c r="D5933" s="63">
        <v>10</v>
      </c>
      <c r="E5933" s="62">
        <v>5</v>
      </c>
    </row>
    <row r="5934" spans="1:5" ht="14.4" x14ac:dyDescent="0.3">
      <c r="A5934" s="66">
        <v>29213999</v>
      </c>
      <c r="B5934" s="61" t="s">
        <v>7678</v>
      </c>
      <c r="C5934" s="68"/>
      <c r="D5934" s="63">
        <v>10</v>
      </c>
      <c r="E5934" s="62">
        <v>5</v>
      </c>
    </row>
    <row r="5935" spans="1:5" ht="14.4" x14ac:dyDescent="0.3">
      <c r="A5935" s="66">
        <v>29214001</v>
      </c>
      <c r="B5935" s="61" t="s">
        <v>7679</v>
      </c>
      <c r="C5935" s="68"/>
      <c r="D5935" s="63">
        <v>10</v>
      </c>
      <c r="E5935" s="62">
        <v>5</v>
      </c>
    </row>
    <row r="5936" spans="1:5" ht="14.4" x14ac:dyDescent="0.3">
      <c r="A5936" s="66">
        <v>29214002</v>
      </c>
      <c r="B5936" s="61" t="s">
        <v>7680</v>
      </c>
      <c r="C5936" s="68"/>
      <c r="D5936" s="63">
        <v>10</v>
      </c>
      <c r="E5936" s="62">
        <v>5</v>
      </c>
    </row>
    <row r="5937" spans="1:5" ht="14.4" x14ac:dyDescent="0.3">
      <c r="A5937" s="66">
        <v>29214003</v>
      </c>
      <c r="B5937" s="61" t="s">
        <v>7681</v>
      </c>
      <c r="C5937" s="68"/>
      <c r="D5937" s="63">
        <v>10</v>
      </c>
      <c r="E5937" s="62">
        <v>5</v>
      </c>
    </row>
    <row r="5938" spans="1:5" ht="14.4" x14ac:dyDescent="0.3">
      <c r="A5938" s="66">
        <v>29214004</v>
      </c>
      <c r="B5938" s="61" t="s">
        <v>7682</v>
      </c>
      <c r="C5938" s="68"/>
      <c r="D5938" s="63">
        <v>10</v>
      </c>
      <c r="E5938" s="62">
        <v>5</v>
      </c>
    </row>
    <row r="5939" spans="1:5" ht="14.4" x14ac:dyDescent="0.3">
      <c r="A5939" s="66">
        <v>29214005</v>
      </c>
      <c r="B5939" s="61" t="s">
        <v>2508</v>
      </c>
      <c r="C5939" s="68"/>
      <c r="D5939" s="63">
        <v>10</v>
      </c>
      <c r="E5939" s="62">
        <v>5</v>
      </c>
    </row>
    <row r="5940" spans="1:5" ht="14.4" x14ac:dyDescent="0.3">
      <c r="A5940" s="66">
        <v>29214006</v>
      </c>
      <c r="B5940" s="61" t="s">
        <v>2509</v>
      </c>
      <c r="C5940" s="68"/>
      <c r="D5940" s="63">
        <v>10</v>
      </c>
      <c r="E5940" s="62">
        <v>5</v>
      </c>
    </row>
    <row r="5941" spans="1:5" ht="14.4" x14ac:dyDescent="0.3">
      <c r="A5941" s="66">
        <v>29214007</v>
      </c>
      <c r="B5941" s="61" t="s">
        <v>2510</v>
      </c>
      <c r="C5941" s="68"/>
      <c r="D5941" s="63">
        <v>10</v>
      </c>
      <c r="E5941" s="62">
        <v>5</v>
      </c>
    </row>
    <row r="5942" spans="1:5" ht="14.4" x14ac:dyDescent="0.3">
      <c r="A5942" s="66">
        <v>29214008</v>
      </c>
      <c r="B5942" s="61" t="s">
        <v>2511</v>
      </c>
      <c r="C5942" s="68"/>
      <c r="D5942" s="63">
        <v>10</v>
      </c>
      <c r="E5942" s="62">
        <v>5</v>
      </c>
    </row>
    <row r="5943" spans="1:5" ht="14.4" x14ac:dyDescent="0.3">
      <c r="A5943" s="66">
        <v>29214009</v>
      </c>
      <c r="B5943" s="61" t="s">
        <v>278</v>
      </c>
      <c r="C5943" s="68"/>
      <c r="D5943" s="63">
        <v>10</v>
      </c>
      <c r="E5943" s="62">
        <v>5</v>
      </c>
    </row>
    <row r="5944" spans="1:5" ht="14.4" x14ac:dyDescent="0.3">
      <c r="A5944" s="66">
        <v>29214900</v>
      </c>
      <c r="B5944" s="61" t="s">
        <v>7683</v>
      </c>
      <c r="C5944" s="68"/>
      <c r="D5944" s="63">
        <v>10</v>
      </c>
      <c r="E5944" s="62">
        <v>5</v>
      </c>
    </row>
    <row r="5945" spans="1:5" ht="14.4" x14ac:dyDescent="0.3">
      <c r="A5945" s="66">
        <v>29214999</v>
      </c>
      <c r="B5945" s="61" t="s">
        <v>7684</v>
      </c>
      <c r="C5945" s="68"/>
      <c r="D5945" s="63">
        <v>10</v>
      </c>
      <c r="E5945" s="62">
        <v>5</v>
      </c>
    </row>
    <row r="5946" spans="1:5" ht="14.4" x14ac:dyDescent="0.3">
      <c r="A5946" s="66">
        <v>29215001</v>
      </c>
      <c r="B5946" s="61" t="s">
        <v>277</v>
      </c>
      <c r="C5946" s="68"/>
      <c r="D5946" s="63" t="s">
        <v>7926</v>
      </c>
      <c r="E5946" s="62">
        <v>5</v>
      </c>
    </row>
    <row r="5947" spans="1:5" ht="14.4" x14ac:dyDescent="0.3">
      <c r="A5947" s="66">
        <v>29215002</v>
      </c>
      <c r="B5947" s="61" t="s">
        <v>2506</v>
      </c>
      <c r="C5947" s="68"/>
      <c r="D5947" s="63" t="s">
        <v>7926</v>
      </c>
      <c r="E5947" s="62">
        <v>5</v>
      </c>
    </row>
    <row r="5948" spans="1:5" ht="14.4" x14ac:dyDescent="0.3">
      <c r="A5948" s="66">
        <v>29215003</v>
      </c>
      <c r="B5948" s="61" t="s">
        <v>2507</v>
      </c>
      <c r="C5948" s="68"/>
      <c r="D5948" s="63" t="s">
        <v>7926</v>
      </c>
      <c r="E5948" s="62">
        <v>5</v>
      </c>
    </row>
    <row r="5949" spans="1:5" ht="14.4" x14ac:dyDescent="0.3">
      <c r="A5949" s="66">
        <v>29215004</v>
      </c>
      <c r="B5949" s="61" t="s">
        <v>332</v>
      </c>
      <c r="C5949" s="68"/>
      <c r="D5949" s="63" t="s">
        <v>7926</v>
      </c>
      <c r="E5949" s="62">
        <v>5</v>
      </c>
    </row>
    <row r="5950" spans="1:5" ht="14.4" x14ac:dyDescent="0.3">
      <c r="A5950" s="66">
        <v>29215005</v>
      </c>
      <c r="B5950" s="61" t="s">
        <v>7685</v>
      </c>
      <c r="C5950" s="68"/>
      <c r="D5950" s="63" t="s">
        <v>7926</v>
      </c>
      <c r="E5950" s="62">
        <v>5</v>
      </c>
    </row>
    <row r="5951" spans="1:5" ht="14.4" x14ac:dyDescent="0.3">
      <c r="A5951" s="66">
        <v>29215006</v>
      </c>
      <c r="B5951" s="61" t="s">
        <v>7686</v>
      </c>
      <c r="C5951" s="68"/>
      <c r="D5951" s="63" t="s">
        <v>7926</v>
      </c>
      <c r="E5951" s="62">
        <v>5</v>
      </c>
    </row>
    <row r="5952" spans="1:5" ht="14.4" x14ac:dyDescent="0.3">
      <c r="A5952" s="66">
        <v>29215007</v>
      </c>
      <c r="B5952" s="61" t="s">
        <v>7687</v>
      </c>
      <c r="C5952" s="68"/>
      <c r="D5952" s="63" t="s">
        <v>7926</v>
      </c>
      <c r="E5952" s="62">
        <v>5</v>
      </c>
    </row>
    <row r="5953" spans="1:5" ht="14.4" x14ac:dyDescent="0.3">
      <c r="A5953" s="66">
        <v>29215008</v>
      </c>
      <c r="B5953" s="61" t="s">
        <v>7688</v>
      </c>
      <c r="C5953" s="68"/>
      <c r="D5953" s="63" t="s">
        <v>7926</v>
      </c>
      <c r="E5953" s="62">
        <v>5</v>
      </c>
    </row>
    <row r="5954" spans="1:5" ht="14.4" x14ac:dyDescent="0.3">
      <c r="A5954" s="66">
        <v>29215009</v>
      </c>
      <c r="B5954" s="61" t="s">
        <v>7689</v>
      </c>
      <c r="C5954" s="68"/>
      <c r="D5954" s="63" t="s">
        <v>7926</v>
      </c>
      <c r="E5954" s="62">
        <v>5</v>
      </c>
    </row>
    <row r="5955" spans="1:5" ht="14.4" x14ac:dyDescent="0.3">
      <c r="A5955" s="66">
        <v>29390900</v>
      </c>
      <c r="B5955" s="61" t="s">
        <v>7683</v>
      </c>
      <c r="C5955" s="68"/>
      <c r="D5955" s="63" t="s">
        <v>7926</v>
      </c>
      <c r="E5955" s="62">
        <v>5</v>
      </c>
    </row>
    <row r="5956" spans="1:5" ht="14.4" x14ac:dyDescent="0.3">
      <c r="A5956" s="66">
        <v>29390999</v>
      </c>
      <c r="B5956" s="61" t="s">
        <v>7684</v>
      </c>
      <c r="C5956" s="68"/>
      <c r="D5956" s="63" t="s">
        <v>7926</v>
      </c>
      <c r="E5956" s="62">
        <v>5</v>
      </c>
    </row>
    <row r="5957" spans="1:5" ht="14.4" x14ac:dyDescent="0.3">
      <c r="A5957" s="66">
        <v>30001001</v>
      </c>
      <c r="B5957" s="61" t="s">
        <v>2512</v>
      </c>
      <c r="C5957" s="68"/>
      <c r="D5957" s="63" t="s">
        <v>7925</v>
      </c>
      <c r="E5957" s="62">
        <v>5</v>
      </c>
    </row>
    <row r="5958" spans="1:5" ht="14.4" x14ac:dyDescent="0.3">
      <c r="A5958" s="66">
        <v>30001002</v>
      </c>
      <c r="B5958" s="61" t="s">
        <v>2513</v>
      </c>
      <c r="C5958" s="68"/>
      <c r="D5958" s="63" t="s">
        <v>7925</v>
      </c>
      <c r="E5958" s="62">
        <v>5</v>
      </c>
    </row>
    <row r="5959" spans="1:5" ht="14.4" x14ac:dyDescent="0.3">
      <c r="A5959" s="66">
        <v>30001003</v>
      </c>
      <c r="B5959" s="61" t="s">
        <v>2514</v>
      </c>
      <c r="C5959" s="68"/>
      <c r="D5959" s="63" t="s">
        <v>7925</v>
      </c>
      <c r="E5959" s="62">
        <v>5</v>
      </c>
    </row>
    <row r="5960" spans="1:5" ht="14.4" x14ac:dyDescent="0.3">
      <c r="A5960" s="66">
        <v>30001004</v>
      </c>
      <c r="B5960" s="61" t="s">
        <v>2515</v>
      </c>
      <c r="C5960" s="68"/>
      <c r="D5960" s="63" t="s">
        <v>7925</v>
      </c>
      <c r="E5960" s="62">
        <v>5</v>
      </c>
    </row>
    <row r="5961" spans="1:5" ht="14.4" x14ac:dyDescent="0.3">
      <c r="A5961" s="66">
        <v>30001005</v>
      </c>
      <c r="B5961" s="61" t="s">
        <v>2516</v>
      </c>
      <c r="C5961" s="68"/>
      <c r="D5961" s="63" t="s">
        <v>7925</v>
      </c>
      <c r="E5961" s="62">
        <v>5</v>
      </c>
    </row>
    <row r="5962" spans="1:5" ht="14.4" x14ac:dyDescent="0.3">
      <c r="A5962" s="66">
        <v>30001006</v>
      </c>
      <c r="B5962" s="61" t="s">
        <v>2517</v>
      </c>
      <c r="C5962" s="68"/>
      <c r="D5962" s="63" t="s">
        <v>7925</v>
      </c>
      <c r="E5962" s="62">
        <v>5</v>
      </c>
    </row>
    <row r="5963" spans="1:5" ht="14.4" x14ac:dyDescent="0.3">
      <c r="A5963" s="66">
        <v>30001007</v>
      </c>
      <c r="B5963" s="61" t="s">
        <v>2518</v>
      </c>
      <c r="C5963" s="68"/>
      <c r="D5963" s="63" t="s">
        <v>7925</v>
      </c>
      <c r="E5963" s="62">
        <v>5</v>
      </c>
    </row>
    <row r="5964" spans="1:5" ht="14.4" x14ac:dyDescent="0.3">
      <c r="A5964" s="66">
        <v>30001008</v>
      </c>
      <c r="B5964" s="61" t="s">
        <v>2519</v>
      </c>
      <c r="C5964" s="68"/>
      <c r="D5964" s="63" t="s">
        <v>7925</v>
      </c>
      <c r="E5964" s="62">
        <v>5</v>
      </c>
    </row>
    <row r="5965" spans="1:5" ht="14.4" x14ac:dyDescent="0.3">
      <c r="A5965" s="66">
        <v>30001009</v>
      </c>
      <c r="B5965" s="61" t="s">
        <v>2520</v>
      </c>
      <c r="C5965" s="68"/>
      <c r="D5965" s="63" t="s">
        <v>7925</v>
      </c>
      <c r="E5965" s="62">
        <v>5</v>
      </c>
    </row>
    <row r="5966" spans="1:5" ht="14.4" x14ac:dyDescent="0.3">
      <c r="A5966" s="66">
        <v>30001010</v>
      </c>
      <c r="B5966" s="61" t="s">
        <v>2521</v>
      </c>
      <c r="C5966" s="68"/>
      <c r="D5966" s="63" t="s">
        <v>7925</v>
      </c>
      <c r="E5966" s="62">
        <v>5</v>
      </c>
    </row>
    <row r="5967" spans="1:5" ht="14.4" x14ac:dyDescent="0.3">
      <c r="A5967" s="66">
        <v>30001011</v>
      </c>
      <c r="B5967" s="61" t="s">
        <v>2522</v>
      </c>
      <c r="C5967" s="68"/>
      <c r="D5967" s="63" t="s">
        <v>7925</v>
      </c>
      <c r="E5967" s="62">
        <v>5</v>
      </c>
    </row>
    <row r="5968" spans="1:5" ht="14.4" x14ac:dyDescent="0.3">
      <c r="A5968" s="66">
        <v>30001012</v>
      </c>
      <c r="B5968" s="61" t="s">
        <v>2523</v>
      </c>
      <c r="C5968" s="68"/>
      <c r="D5968" s="63" t="s">
        <v>7925</v>
      </c>
      <c r="E5968" s="62">
        <v>5</v>
      </c>
    </row>
    <row r="5969" spans="1:5" ht="14.4" x14ac:dyDescent="0.3">
      <c r="A5969" s="66">
        <v>30001013</v>
      </c>
      <c r="B5969" s="61" t="s">
        <v>2524</v>
      </c>
      <c r="C5969" s="68"/>
      <c r="D5969" s="63" t="s">
        <v>7925</v>
      </c>
      <c r="E5969" s="62">
        <v>5</v>
      </c>
    </row>
    <row r="5970" spans="1:5" ht="14.4" x14ac:dyDescent="0.3">
      <c r="A5970" s="66">
        <v>30001014</v>
      </c>
      <c r="B5970" s="61" t="s">
        <v>2525</v>
      </c>
      <c r="C5970" s="68"/>
      <c r="D5970" s="63" t="s">
        <v>7925</v>
      </c>
      <c r="E5970" s="62">
        <v>5</v>
      </c>
    </row>
    <row r="5971" spans="1:5" ht="14.4" x14ac:dyDescent="0.3">
      <c r="A5971" s="66">
        <v>30001015</v>
      </c>
      <c r="B5971" s="61" t="s">
        <v>2526</v>
      </c>
      <c r="C5971" s="68"/>
      <c r="D5971" s="63" t="s">
        <v>7925</v>
      </c>
      <c r="E5971" s="62">
        <v>5</v>
      </c>
    </row>
    <row r="5972" spans="1:5" ht="14.4" x14ac:dyDescent="0.3">
      <c r="A5972" s="66">
        <v>30001016</v>
      </c>
      <c r="B5972" s="61" t="s">
        <v>2527</v>
      </c>
      <c r="C5972" s="68"/>
      <c r="D5972" s="63" t="s">
        <v>7925</v>
      </c>
      <c r="E5972" s="62">
        <v>5</v>
      </c>
    </row>
    <row r="5973" spans="1:5" ht="14.4" x14ac:dyDescent="0.3">
      <c r="A5973" s="66">
        <v>30001017</v>
      </c>
      <c r="B5973" s="61" t="s">
        <v>2528</v>
      </c>
      <c r="C5973" s="68"/>
      <c r="D5973" s="63" t="s">
        <v>7925</v>
      </c>
      <c r="E5973" s="62">
        <v>5</v>
      </c>
    </row>
    <row r="5974" spans="1:5" ht="14.4" x14ac:dyDescent="0.3">
      <c r="A5974" s="66">
        <v>30001018</v>
      </c>
      <c r="B5974" s="61" t="s">
        <v>2529</v>
      </c>
      <c r="C5974" s="68"/>
      <c r="D5974" s="63" t="s">
        <v>7925</v>
      </c>
      <c r="E5974" s="62">
        <v>5</v>
      </c>
    </row>
    <row r="5975" spans="1:5" ht="14.4" x14ac:dyDescent="0.3">
      <c r="A5975" s="66">
        <v>30001019</v>
      </c>
      <c r="B5975" s="61" t="s">
        <v>2530</v>
      </c>
      <c r="C5975" s="68"/>
      <c r="D5975" s="63" t="s">
        <v>7925</v>
      </c>
      <c r="E5975" s="62">
        <v>5</v>
      </c>
    </row>
    <row r="5976" spans="1:5" ht="14.4" x14ac:dyDescent="0.3">
      <c r="A5976" s="66">
        <v>30001020</v>
      </c>
      <c r="B5976" s="61" t="s">
        <v>2531</v>
      </c>
      <c r="C5976" s="68"/>
      <c r="D5976" s="63" t="s">
        <v>7925</v>
      </c>
      <c r="E5976" s="62">
        <v>5</v>
      </c>
    </row>
    <row r="5977" spans="1:5" ht="14.4" x14ac:dyDescent="0.3">
      <c r="A5977" s="66">
        <v>30001021</v>
      </c>
      <c r="B5977" s="61" t="s">
        <v>2532</v>
      </c>
      <c r="C5977" s="68"/>
      <c r="D5977" s="63" t="s">
        <v>7925</v>
      </c>
      <c r="E5977" s="62">
        <v>5</v>
      </c>
    </row>
    <row r="5978" spans="1:5" ht="14.4" x14ac:dyDescent="0.3">
      <c r="A5978" s="66">
        <v>30002001</v>
      </c>
      <c r="B5978" s="61" t="s">
        <v>2533</v>
      </c>
      <c r="C5978" s="68"/>
      <c r="D5978" s="63" t="s">
        <v>7925</v>
      </c>
      <c r="E5978" s="62">
        <v>5</v>
      </c>
    </row>
    <row r="5979" spans="1:5" ht="14.4" x14ac:dyDescent="0.3">
      <c r="A5979" s="66">
        <v>30002002</v>
      </c>
      <c r="B5979" s="61" t="s">
        <v>2534</v>
      </c>
      <c r="C5979" s="68"/>
      <c r="D5979" s="63" t="s">
        <v>7925</v>
      </c>
      <c r="E5979" s="62">
        <v>5</v>
      </c>
    </row>
    <row r="5980" spans="1:5" ht="14.4" x14ac:dyDescent="0.3">
      <c r="A5980" s="66">
        <v>30002003</v>
      </c>
      <c r="B5980" s="61" t="s">
        <v>2535</v>
      </c>
      <c r="C5980" s="68"/>
      <c r="D5980" s="63" t="s">
        <v>7925</v>
      </c>
      <c r="E5980" s="62">
        <v>5</v>
      </c>
    </row>
    <row r="5981" spans="1:5" ht="14.4" x14ac:dyDescent="0.3">
      <c r="A5981" s="66">
        <v>30002004</v>
      </c>
      <c r="B5981" s="61" t="s">
        <v>2536</v>
      </c>
      <c r="C5981" s="68"/>
      <c r="D5981" s="63" t="s">
        <v>7925</v>
      </c>
      <c r="E5981" s="62">
        <v>5</v>
      </c>
    </row>
    <row r="5982" spans="1:5" ht="14.4" x14ac:dyDescent="0.3">
      <c r="A5982" s="66">
        <v>30002005</v>
      </c>
      <c r="B5982" s="61" t="s">
        <v>2537</v>
      </c>
      <c r="C5982" s="68"/>
      <c r="D5982" s="63" t="s">
        <v>7925</v>
      </c>
      <c r="E5982" s="62">
        <v>5</v>
      </c>
    </row>
    <row r="5983" spans="1:5" ht="14.4" x14ac:dyDescent="0.3">
      <c r="A5983" s="66">
        <v>30002006</v>
      </c>
      <c r="B5983" s="61" t="s">
        <v>7690</v>
      </c>
      <c r="C5983" s="68"/>
      <c r="D5983" s="63" t="s">
        <v>7925</v>
      </c>
      <c r="E5983" s="62">
        <v>5</v>
      </c>
    </row>
    <row r="5984" spans="1:5" ht="14.4" x14ac:dyDescent="0.3">
      <c r="A5984" s="66">
        <v>30002007</v>
      </c>
      <c r="B5984" s="61" t="s">
        <v>2538</v>
      </c>
      <c r="C5984" s="68"/>
      <c r="D5984" s="63" t="s">
        <v>7925</v>
      </c>
      <c r="E5984" s="62">
        <v>5</v>
      </c>
    </row>
    <row r="5985" spans="1:5" ht="14.4" x14ac:dyDescent="0.3">
      <c r="A5985" s="66">
        <v>30002008</v>
      </c>
      <c r="B5985" s="61" t="s">
        <v>7691</v>
      </c>
      <c r="C5985" s="68"/>
      <c r="D5985" s="63" t="s">
        <v>7925</v>
      </c>
      <c r="E5985" s="62">
        <v>5</v>
      </c>
    </row>
    <row r="5986" spans="1:5" ht="14.4" x14ac:dyDescent="0.3">
      <c r="A5986" s="66">
        <v>30002009</v>
      </c>
      <c r="B5986" s="61" t="s">
        <v>7692</v>
      </c>
      <c r="C5986" s="68"/>
      <c r="D5986" s="63" t="s">
        <v>7925</v>
      </c>
      <c r="E5986" s="62">
        <v>5</v>
      </c>
    </row>
    <row r="5987" spans="1:5" ht="14.4" x14ac:dyDescent="0.3">
      <c r="A5987" s="66">
        <v>30003001</v>
      </c>
      <c r="B5987" s="61" t="s">
        <v>7693</v>
      </c>
      <c r="C5987" s="68"/>
      <c r="D5987" s="63" t="s">
        <v>7925</v>
      </c>
      <c r="E5987" s="62">
        <v>5</v>
      </c>
    </row>
    <row r="5988" spans="1:5" ht="14.4" x14ac:dyDescent="0.3">
      <c r="A5988" s="66">
        <v>30003002</v>
      </c>
      <c r="B5988" s="61" t="s">
        <v>7694</v>
      </c>
      <c r="C5988" s="68"/>
      <c r="D5988" s="63" t="s">
        <v>7925</v>
      </c>
      <c r="E5988" s="62">
        <v>5</v>
      </c>
    </row>
    <row r="5989" spans="1:5" ht="14.4" x14ac:dyDescent="0.3">
      <c r="A5989" s="66">
        <v>30003003</v>
      </c>
      <c r="B5989" s="61" t="s">
        <v>7695</v>
      </c>
      <c r="C5989" s="68"/>
      <c r="D5989" s="63" t="s">
        <v>7925</v>
      </c>
      <c r="E5989" s="62">
        <v>5</v>
      </c>
    </row>
    <row r="5990" spans="1:5" ht="14.4" x14ac:dyDescent="0.3">
      <c r="A5990" s="66">
        <v>30003004</v>
      </c>
      <c r="B5990" s="61" t="s">
        <v>7696</v>
      </c>
      <c r="C5990" s="68"/>
      <c r="D5990" s="63" t="s">
        <v>7925</v>
      </c>
      <c r="E5990" s="62">
        <v>5</v>
      </c>
    </row>
    <row r="5991" spans="1:5" ht="14.4" x14ac:dyDescent="0.3">
      <c r="A5991" s="66">
        <v>30003005</v>
      </c>
      <c r="B5991" s="61" t="s">
        <v>7697</v>
      </c>
      <c r="C5991" s="68"/>
      <c r="D5991" s="63" t="s">
        <v>7925</v>
      </c>
      <c r="E5991" s="62">
        <v>5</v>
      </c>
    </row>
    <row r="5992" spans="1:5" ht="14.4" x14ac:dyDescent="0.3">
      <c r="A5992" s="66">
        <v>30003006</v>
      </c>
      <c r="B5992" s="61" t="s">
        <v>7698</v>
      </c>
      <c r="C5992" s="68"/>
      <c r="D5992" s="63" t="s">
        <v>7925</v>
      </c>
      <c r="E5992" s="62">
        <v>5</v>
      </c>
    </row>
    <row r="5993" spans="1:5" ht="14.4" x14ac:dyDescent="0.3">
      <c r="A5993" s="66">
        <v>30003007</v>
      </c>
      <c r="B5993" s="61" t="s">
        <v>7699</v>
      </c>
      <c r="C5993" s="68"/>
      <c r="D5993" s="63" t="s">
        <v>7925</v>
      </c>
      <c r="E5993" s="62">
        <v>5</v>
      </c>
    </row>
    <row r="5994" spans="1:5" ht="14.4" x14ac:dyDescent="0.3">
      <c r="A5994" s="66">
        <v>30003008</v>
      </c>
      <c r="B5994" s="61" t="s">
        <v>7700</v>
      </c>
      <c r="C5994" s="68"/>
      <c r="D5994" s="63" t="s">
        <v>7925</v>
      </c>
      <c r="E5994" s="62">
        <v>5</v>
      </c>
    </row>
    <row r="5995" spans="1:5" ht="14.4" x14ac:dyDescent="0.3">
      <c r="A5995" s="66">
        <v>30003009</v>
      </c>
      <c r="B5995" s="61" t="s">
        <v>7701</v>
      </c>
      <c r="C5995" s="68"/>
      <c r="D5995" s="63" t="s">
        <v>7925</v>
      </c>
      <c r="E5995" s="62">
        <v>5</v>
      </c>
    </row>
    <row r="5996" spans="1:5" ht="14.4" x14ac:dyDescent="0.3">
      <c r="A5996" s="66">
        <v>30003010</v>
      </c>
      <c r="B5996" s="61" t="s">
        <v>7702</v>
      </c>
      <c r="C5996" s="68"/>
      <c r="D5996" s="63" t="s">
        <v>7925</v>
      </c>
      <c r="E5996" s="62">
        <v>5</v>
      </c>
    </row>
    <row r="5997" spans="1:5" ht="14.4" x14ac:dyDescent="0.3">
      <c r="A5997" s="66">
        <v>30004001</v>
      </c>
      <c r="B5997" s="61" t="s">
        <v>7703</v>
      </c>
      <c r="C5997" s="68"/>
      <c r="D5997" s="63" t="s">
        <v>7925</v>
      </c>
      <c r="E5997" s="62">
        <v>5</v>
      </c>
    </row>
    <row r="5998" spans="1:5" ht="14.4" x14ac:dyDescent="0.3">
      <c r="A5998" s="66">
        <v>30004002</v>
      </c>
      <c r="B5998" s="61" t="s">
        <v>7704</v>
      </c>
      <c r="C5998" s="68"/>
      <c r="D5998" s="63" t="s">
        <v>7925</v>
      </c>
      <c r="E5998" s="62">
        <v>5</v>
      </c>
    </row>
    <row r="5999" spans="1:5" ht="14.4" x14ac:dyDescent="0.3">
      <c r="A5999" s="66">
        <v>30005001</v>
      </c>
      <c r="B5999" s="61" t="s">
        <v>7705</v>
      </c>
      <c r="C5999" s="68"/>
      <c r="D5999" s="63" t="s">
        <v>7925</v>
      </c>
      <c r="E5999" s="62">
        <v>5</v>
      </c>
    </row>
    <row r="6000" spans="1:5" ht="14.4" x14ac:dyDescent="0.3">
      <c r="A6000" s="66">
        <v>30005002</v>
      </c>
      <c r="B6000" s="61" t="s">
        <v>7706</v>
      </c>
      <c r="C6000" s="68"/>
      <c r="D6000" s="63" t="s">
        <v>7925</v>
      </c>
      <c r="E6000" s="62">
        <v>5</v>
      </c>
    </row>
    <row r="6001" spans="1:5" ht="14.4" x14ac:dyDescent="0.3">
      <c r="A6001" s="66">
        <v>30006001</v>
      </c>
      <c r="B6001" s="61" t="s">
        <v>2539</v>
      </c>
      <c r="C6001" s="68"/>
      <c r="D6001" s="63" t="s">
        <v>7925</v>
      </c>
      <c r="E6001" s="62">
        <v>5</v>
      </c>
    </row>
    <row r="6002" spans="1:5" ht="14.4" x14ac:dyDescent="0.3">
      <c r="A6002" s="66">
        <v>30006002</v>
      </c>
      <c r="B6002" s="61" t="s">
        <v>7707</v>
      </c>
      <c r="C6002" s="68"/>
      <c r="D6002" s="63" t="s">
        <v>7925</v>
      </c>
      <c r="E6002" s="62">
        <v>5</v>
      </c>
    </row>
    <row r="6003" spans="1:5" ht="14.4" x14ac:dyDescent="0.3">
      <c r="A6003" s="66">
        <v>30190900</v>
      </c>
      <c r="B6003" s="61" t="s">
        <v>7708</v>
      </c>
      <c r="C6003" s="68"/>
      <c r="D6003" s="63" t="s">
        <v>7925</v>
      </c>
      <c r="E6003" s="62">
        <v>5</v>
      </c>
    </row>
    <row r="6004" spans="1:5" ht="14.4" x14ac:dyDescent="0.3">
      <c r="A6004" s="66">
        <v>30190999</v>
      </c>
      <c r="B6004" s="61" t="s">
        <v>7709</v>
      </c>
      <c r="C6004" s="68"/>
      <c r="D6004" s="63" t="s">
        <v>7925</v>
      </c>
      <c r="E6004" s="62">
        <v>5</v>
      </c>
    </row>
    <row r="6005" spans="1:5" ht="14.4" x14ac:dyDescent="0.3">
      <c r="A6005" s="66">
        <v>30200001</v>
      </c>
      <c r="B6005" s="61" t="s">
        <v>2540</v>
      </c>
      <c r="C6005" s="68"/>
      <c r="D6005" s="63" t="s">
        <v>7925</v>
      </c>
      <c r="E6005" s="62">
        <v>5</v>
      </c>
    </row>
    <row r="6006" spans="1:5" ht="14.4" x14ac:dyDescent="0.3">
      <c r="A6006" s="66">
        <v>30200002</v>
      </c>
      <c r="B6006" s="61" t="s">
        <v>2541</v>
      </c>
      <c r="C6006" s="68"/>
      <c r="D6006" s="63" t="s">
        <v>7925</v>
      </c>
      <c r="E6006" s="62">
        <v>5</v>
      </c>
    </row>
    <row r="6007" spans="1:5" ht="14.4" x14ac:dyDescent="0.3">
      <c r="A6007" s="66">
        <v>30200003</v>
      </c>
      <c r="B6007" s="61" t="s">
        <v>2542</v>
      </c>
      <c r="C6007" s="68"/>
      <c r="D6007" s="63" t="s">
        <v>7925</v>
      </c>
      <c r="E6007" s="62">
        <v>5</v>
      </c>
    </row>
    <row r="6008" spans="1:5" ht="14.4" x14ac:dyDescent="0.3">
      <c r="A6008" s="66">
        <v>30300001</v>
      </c>
      <c r="B6008" s="61" t="s">
        <v>2543</v>
      </c>
      <c r="C6008" s="68"/>
      <c r="D6008" s="63" t="s">
        <v>7925</v>
      </c>
      <c r="E6008" s="62">
        <v>5</v>
      </c>
    </row>
    <row r="6009" spans="1:5" ht="14.4" x14ac:dyDescent="0.3">
      <c r="A6009" s="66">
        <v>30300002</v>
      </c>
      <c r="B6009" s="61" t="s">
        <v>2544</v>
      </c>
      <c r="C6009" s="68"/>
      <c r="D6009" s="63" t="s">
        <v>7925</v>
      </c>
      <c r="E6009" s="62">
        <v>5</v>
      </c>
    </row>
    <row r="6010" spans="1:5" ht="14.4" x14ac:dyDescent="0.3">
      <c r="A6010" s="66">
        <v>30500900</v>
      </c>
      <c r="B6010" s="61" t="s">
        <v>7710</v>
      </c>
      <c r="C6010" s="68"/>
      <c r="D6010" s="63" t="s">
        <v>7925</v>
      </c>
      <c r="E6010" s="62">
        <v>5</v>
      </c>
    </row>
    <row r="6011" spans="1:5" ht="14.4" x14ac:dyDescent="0.3">
      <c r="A6011" s="66">
        <v>30500999</v>
      </c>
      <c r="B6011" s="61" t="s">
        <v>7711</v>
      </c>
      <c r="C6011" s="68"/>
      <c r="D6011" s="63" t="s">
        <v>7925</v>
      </c>
      <c r="E6011" s="62">
        <v>5</v>
      </c>
    </row>
    <row r="6012" spans="1:5" ht="14.4" x14ac:dyDescent="0.3">
      <c r="A6012" s="66">
        <v>31001001</v>
      </c>
      <c r="B6012" s="61" t="s">
        <v>2545</v>
      </c>
      <c r="C6012" s="68"/>
      <c r="D6012" s="63">
        <v>10</v>
      </c>
      <c r="E6012" s="62">
        <v>5</v>
      </c>
    </row>
    <row r="6013" spans="1:5" ht="14.4" x14ac:dyDescent="0.3">
      <c r="A6013" s="66">
        <v>31001002</v>
      </c>
      <c r="B6013" s="61" t="s">
        <v>2546</v>
      </c>
      <c r="C6013" s="68"/>
      <c r="D6013" s="63">
        <v>10</v>
      </c>
      <c r="E6013" s="62">
        <v>5</v>
      </c>
    </row>
    <row r="6014" spans="1:5" ht="14.4" x14ac:dyDescent="0.3">
      <c r="A6014" s="66">
        <v>31001003</v>
      </c>
      <c r="B6014" s="61" t="s">
        <v>2547</v>
      </c>
      <c r="C6014" s="68"/>
      <c r="D6014" s="63">
        <v>10</v>
      </c>
      <c r="E6014" s="62">
        <v>5</v>
      </c>
    </row>
    <row r="6015" spans="1:5" ht="14.4" x14ac:dyDescent="0.3">
      <c r="A6015" s="66">
        <v>31001004</v>
      </c>
      <c r="B6015" s="61" t="s">
        <v>2548</v>
      </c>
      <c r="C6015" s="68"/>
      <c r="D6015" s="63">
        <v>10</v>
      </c>
      <c r="E6015" s="62">
        <v>5</v>
      </c>
    </row>
    <row r="6016" spans="1:5" ht="14.4" x14ac:dyDescent="0.3">
      <c r="A6016" s="66">
        <v>31001005</v>
      </c>
      <c r="B6016" s="61" t="s">
        <v>2549</v>
      </c>
      <c r="C6016" s="68"/>
      <c r="D6016" s="63">
        <v>10</v>
      </c>
      <c r="E6016" s="62">
        <v>5</v>
      </c>
    </row>
    <row r="6017" spans="1:5" ht="14.4" x14ac:dyDescent="0.3">
      <c r="A6017" s="66">
        <v>31001006</v>
      </c>
      <c r="B6017" s="61" t="s">
        <v>2550</v>
      </c>
      <c r="C6017" s="68"/>
      <c r="D6017" s="63">
        <v>10</v>
      </c>
      <c r="E6017" s="62">
        <v>5</v>
      </c>
    </row>
    <row r="6018" spans="1:5" ht="14.4" x14ac:dyDescent="0.3">
      <c r="A6018" s="66">
        <v>31001999</v>
      </c>
      <c r="B6018" s="61" t="s">
        <v>7712</v>
      </c>
      <c r="C6018" s="68"/>
      <c r="D6018" s="63">
        <v>10</v>
      </c>
      <c r="E6018" s="62">
        <v>5</v>
      </c>
    </row>
    <row r="6019" spans="1:5" ht="14.4" x14ac:dyDescent="0.3">
      <c r="A6019" s="66">
        <v>31002001</v>
      </c>
      <c r="B6019" s="61" t="s">
        <v>46</v>
      </c>
      <c r="C6019" s="68"/>
      <c r="D6019" s="63">
        <v>10</v>
      </c>
      <c r="E6019" s="62">
        <v>5</v>
      </c>
    </row>
    <row r="6020" spans="1:5" ht="14.4" x14ac:dyDescent="0.3">
      <c r="A6020" s="66">
        <v>31002002</v>
      </c>
      <c r="B6020" s="61" t="s">
        <v>2551</v>
      </c>
      <c r="C6020" s="68"/>
      <c r="D6020" s="63">
        <v>10</v>
      </c>
      <c r="E6020" s="62">
        <v>5</v>
      </c>
    </row>
    <row r="6021" spans="1:5" ht="14.4" x14ac:dyDescent="0.3">
      <c r="A6021" s="66">
        <v>31002003</v>
      </c>
      <c r="B6021" s="61" t="s">
        <v>47</v>
      </c>
      <c r="C6021" s="68"/>
      <c r="D6021" s="63">
        <v>10</v>
      </c>
      <c r="E6021" s="62">
        <v>5</v>
      </c>
    </row>
    <row r="6022" spans="1:5" ht="14.4" x14ac:dyDescent="0.3">
      <c r="A6022" s="66">
        <v>31002004</v>
      </c>
      <c r="B6022" s="61" t="s">
        <v>2552</v>
      </c>
      <c r="C6022" s="68"/>
      <c r="D6022" s="63">
        <v>10</v>
      </c>
      <c r="E6022" s="62">
        <v>5</v>
      </c>
    </row>
    <row r="6023" spans="1:5" ht="14.4" x14ac:dyDescent="0.3">
      <c r="A6023" s="66">
        <v>31002005</v>
      </c>
      <c r="B6023" s="61" t="s">
        <v>2553</v>
      </c>
      <c r="C6023" s="68"/>
      <c r="D6023" s="63">
        <v>10</v>
      </c>
      <c r="E6023" s="62">
        <v>5</v>
      </c>
    </row>
    <row r="6024" spans="1:5" ht="14.4" x14ac:dyDescent="0.3">
      <c r="A6024" s="66">
        <v>31002006</v>
      </c>
      <c r="B6024" s="61" t="s">
        <v>2554</v>
      </c>
      <c r="C6024" s="68"/>
      <c r="D6024" s="63">
        <v>10</v>
      </c>
      <c r="E6024" s="62">
        <v>5</v>
      </c>
    </row>
    <row r="6025" spans="1:5" ht="14.4" x14ac:dyDescent="0.3">
      <c r="A6025" s="66">
        <v>31002007</v>
      </c>
      <c r="B6025" s="61" t="s">
        <v>2555</v>
      </c>
      <c r="C6025" s="68"/>
      <c r="D6025" s="63">
        <v>10</v>
      </c>
      <c r="E6025" s="62">
        <v>5</v>
      </c>
    </row>
    <row r="6026" spans="1:5" ht="14.4" x14ac:dyDescent="0.3">
      <c r="A6026" s="66">
        <v>31002008</v>
      </c>
      <c r="B6026" s="61" t="s">
        <v>2556</v>
      </c>
      <c r="C6026" s="68"/>
      <c r="D6026" s="63">
        <v>10</v>
      </c>
      <c r="E6026" s="62">
        <v>5</v>
      </c>
    </row>
    <row r="6027" spans="1:5" ht="14.4" x14ac:dyDescent="0.3">
      <c r="A6027" s="66">
        <v>31002009</v>
      </c>
      <c r="B6027" s="61" t="s">
        <v>2557</v>
      </c>
      <c r="C6027" s="68"/>
      <c r="D6027" s="63">
        <v>10</v>
      </c>
      <c r="E6027" s="62">
        <v>5</v>
      </c>
    </row>
    <row r="6028" spans="1:5" ht="14.4" x14ac:dyDescent="0.3">
      <c r="A6028" s="66">
        <v>31002010</v>
      </c>
      <c r="B6028" s="61" t="s">
        <v>2558</v>
      </c>
      <c r="C6028" s="68"/>
      <c r="D6028" s="63">
        <v>10</v>
      </c>
      <c r="E6028" s="62">
        <v>5</v>
      </c>
    </row>
    <row r="6029" spans="1:5" ht="14.4" x14ac:dyDescent="0.3">
      <c r="A6029" s="66">
        <v>31002011</v>
      </c>
      <c r="B6029" s="61" t="s">
        <v>2592</v>
      </c>
      <c r="C6029" s="68"/>
      <c r="D6029" s="63">
        <v>10</v>
      </c>
      <c r="E6029" s="62">
        <v>5</v>
      </c>
    </row>
    <row r="6030" spans="1:5" ht="14.4" x14ac:dyDescent="0.3">
      <c r="A6030" s="66">
        <v>31002999</v>
      </c>
      <c r="B6030" s="61" t="s">
        <v>7713</v>
      </c>
      <c r="C6030" s="68"/>
      <c r="D6030" s="63">
        <v>10</v>
      </c>
      <c r="E6030" s="62">
        <v>5</v>
      </c>
    </row>
    <row r="6031" spans="1:5" ht="14.4" x14ac:dyDescent="0.3">
      <c r="A6031" s="66">
        <v>31003001</v>
      </c>
      <c r="B6031" s="61" t="s">
        <v>2560</v>
      </c>
      <c r="C6031" s="68"/>
      <c r="D6031" s="63">
        <v>10</v>
      </c>
      <c r="E6031" s="62">
        <v>5</v>
      </c>
    </row>
    <row r="6032" spans="1:5" ht="14.4" x14ac:dyDescent="0.3">
      <c r="A6032" s="66">
        <v>31003002</v>
      </c>
      <c r="B6032" s="61" t="s">
        <v>2561</v>
      </c>
      <c r="C6032" s="68"/>
      <c r="D6032" s="63">
        <v>10</v>
      </c>
      <c r="E6032" s="62">
        <v>5</v>
      </c>
    </row>
    <row r="6033" spans="1:5" ht="14.4" x14ac:dyDescent="0.3">
      <c r="A6033" s="66">
        <v>31003003</v>
      </c>
      <c r="B6033" s="61" t="s">
        <v>2562</v>
      </c>
      <c r="C6033" s="68"/>
      <c r="D6033" s="63">
        <v>10</v>
      </c>
      <c r="E6033" s="62">
        <v>5</v>
      </c>
    </row>
    <row r="6034" spans="1:5" ht="14.4" x14ac:dyDescent="0.3">
      <c r="A6034" s="66">
        <v>31003004</v>
      </c>
      <c r="B6034" s="61" t="s">
        <v>2563</v>
      </c>
      <c r="C6034" s="68"/>
      <c r="D6034" s="63">
        <v>10</v>
      </c>
      <c r="E6034" s="62">
        <v>5</v>
      </c>
    </row>
    <row r="6035" spans="1:5" ht="14.4" x14ac:dyDescent="0.3">
      <c r="A6035" s="66">
        <v>31003005</v>
      </c>
      <c r="B6035" s="61" t="s">
        <v>2564</v>
      </c>
      <c r="C6035" s="68"/>
      <c r="D6035" s="63">
        <v>10</v>
      </c>
      <c r="E6035" s="62">
        <v>5</v>
      </c>
    </row>
    <row r="6036" spans="1:5" ht="14.4" x14ac:dyDescent="0.3">
      <c r="A6036" s="66">
        <v>31003006</v>
      </c>
      <c r="B6036" s="61" t="s">
        <v>2565</v>
      </c>
      <c r="C6036" s="68"/>
      <c r="D6036" s="63">
        <v>10</v>
      </c>
      <c r="E6036" s="62">
        <v>5</v>
      </c>
    </row>
    <row r="6037" spans="1:5" ht="14.4" x14ac:dyDescent="0.3">
      <c r="A6037" s="66">
        <v>31003007</v>
      </c>
      <c r="B6037" s="61" t="s">
        <v>2593</v>
      </c>
      <c r="C6037" s="68"/>
      <c r="D6037" s="63">
        <v>10</v>
      </c>
      <c r="E6037" s="62">
        <v>5</v>
      </c>
    </row>
    <row r="6038" spans="1:5" ht="14.4" x14ac:dyDescent="0.3">
      <c r="A6038" s="66">
        <v>31003999</v>
      </c>
      <c r="B6038" s="61" t="s">
        <v>7714</v>
      </c>
      <c r="C6038" s="68"/>
      <c r="D6038" s="63">
        <v>10</v>
      </c>
      <c r="E6038" s="62">
        <v>5</v>
      </c>
    </row>
    <row r="6039" spans="1:5" ht="14.4" x14ac:dyDescent="0.3">
      <c r="A6039" s="66">
        <v>31004001</v>
      </c>
      <c r="B6039" s="61" t="s">
        <v>2566</v>
      </c>
      <c r="C6039" s="68"/>
      <c r="D6039" s="63">
        <v>10</v>
      </c>
      <c r="E6039" s="62">
        <v>5</v>
      </c>
    </row>
    <row r="6040" spans="1:5" ht="14.4" x14ac:dyDescent="0.3">
      <c r="A6040" s="66">
        <v>31004002</v>
      </c>
      <c r="B6040" s="61" t="s">
        <v>2559</v>
      </c>
      <c r="C6040" s="68"/>
      <c r="D6040" s="63">
        <v>10</v>
      </c>
      <c r="E6040" s="62">
        <v>5</v>
      </c>
    </row>
    <row r="6041" spans="1:5" ht="14.4" x14ac:dyDescent="0.3">
      <c r="A6041" s="76">
        <v>31004999</v>
      </c>
      <c r="B6041" s="61" t="s">
        <v>7715</v>
      </c>
      <c r="C6041" s="68"/>
      <c r="D6041" s="63">
        <v>10</v>
      </c>
      <c r="E6041" s="62">
        <v>5</v>
      </c>
    </row>
    <row r="6042" spans="1:5" ht="14.4" x14ac:dyDescent="0.3">
      <c r="A6042" s="76">
        <v>31005001</v>
      </c>
      <c r="B6042" s="61" t="s">
        <v>279</v>
      </c>
      <c r="C6042" s="68"/>
      <c r="D6042" s="63">
        <v>10</v>
      </c>
      <c r="E6042" s="62">
        <v>5</v>
      </c>
    </row>
    <row r="6043" spans="1:5" ht="14.4" x14ac:dyDescent="0.3">
      <c r="A6043" s="76">
        <v>31005002</v>
      </c>
      <c r="B6043" s="61" t="s">
        <v>280</v>
      </c>
      <c r="C6043" s="68"/>
      <c r="D6043" s="63">
        <v>10</v>
      </c>
      <c r="E6043" s="62">
        <v>5</v>
      </c>
    </row>
    <row r="6044" spans="1:5" ht="14.4" x14ac:dyDescent="0.3">
      <c r="A6044" s="76">
        <v>31005003</v>
      </c>
      <c r="B6044" s="61" t="s">
        <v>2589</v>
      </c>
      <c r="C6044" s="68"/>
      <c r="D6044" s="63">
        <v>10</v>
      </c>
      <c r="E6044" s="62">
        <v>5</v>
      </c>
    </row>
    <row r="6045" spans="1:5" ht="14.4" x14ac:dyDescent="0.3">
      <c r="A6045" s="76">
        <v>31005004</v>
      </c>
      <c r="B6045" s="61" t="s">
        <v>2591</v>
      </c>
      <c r="C6045" s="68"/>
      <c r="D6045" s="63">
        <v>10</v>
      </c>
      <c r="E6045" s="62">
        <v>5</v>
      </c>
    </row>
    <row r="6046" spans="1:5" ht="14.4" x14ac:dyDescent="0.3">
      <c r="A6046" s="76">
        <v>31005999</v>
      </c>
      <c r="B6046" s="61" t="s">
        <v>7716</v>
      </c>
      <c r="C6046" s="68"/>
      <c r="D6046" s="63">
        <v>10</v>
      </c>
      <c r="E6046" s="62">
        <v>5</v>
      </c>
    </row>
    <row r="6047" spans="1:5" ht="14.4" x14ac:dyDescent="0.3">
      <c r="A6047" s="76">
        <v>31006001</v>
      </c>
      <c r="B6047" s="61" t="s">
        <v>2567</v>
      </c>
      <c r="C6047" s="68"/>
      <c r="D6047" s="63">
        <v>10</v>
      </c>
      <c r="E6047" s="62">
        <v>5</v>
      </c>
    </row>
    <row r="6048" spans="1:5" ht="14.4" x14ac:dyDescent="0.3">
      <c r="A6048" s="76">
        <v>31006002</v>
      </c>
      <c r="B6048" s="61" t="s">
        <v>2568</v>
      </c>
      <c r="C6048" s="68"/>
      <c r="D6048" s="63">
        <v>10</v>
      </c>
      <c r="E6048" s="62">
        <v>5</v>
      </c>
    </row>
    <row r="6049" spans="1:5" ht="14.4" x14ac:dyDescent="0.3">
      <c r="A6049" s="76">
        <v>31006003</v>
      </c>
      <c r="B6049" s="61" t="s">
        <v>2569</v>
      </c>
      <c r="C6049" s="68"/>
      <c r="D6049" s="63">
        <v>10</v>
      </c>
      <c r="E6049" s="62">
        <v>5</v>
      </c>
    </row>
    <row r="6050" spans="1:5" ht="14.4" x14ac:dyDescent="0.3">
      <c r="A6050" s="76">
        <v>31006004</v>
      </c>
      <c r="B6050" s="61" t="s">
        <v>2570</v>
      </c>
      <c r="C6050" s="68"/>
      <c r="D6050" s="63">
        <v>10</v>
      </c>
      <c r="E6050" s="62">
        <v>5</v>
      </c>
    </row>
    <row r="6051" spans="1:5" ht="14.4" x14ac:dyDescent="0.3">
      <c r="A6051" s="76">
        <v>31006005</v>
      </c>
      <c r="B6051" s="61" t="s">
        <v>2571</v>
      </c>
      <c r="C6051" s="68"/>
      <c r="D6051" s="63">
        <v>10</v>
      </c>
      <c r="E6051" s="62">
        <v>5</v>
      </c>
    </row>
    <row r="6052" spans="1:5" ht="14.4" x14ac:dyDescent="0.3">
      <c r="A6052" s="76">
        <v>31006006</v>
      </c>
      <c r="B6052" s="61" t="s">
        <v>2572</v>
      </c>
      <c r="C6052" s="68"/>
      <c r="D6052" s="63">
        <v>10</v>
      </c>
      <c r="E6052" s="62">
        <v>5</v>
      </c>
    </row>
    <row r="6053" spans="1:5" ht="14.4" x14ac:dyDescent="0.3">
      <c r="A6053" s="76">
        <v>31006007</v>
      </c>
      <c r="B6053" s="61" t="s">
        <v>2573</v>
      </c>
      <c r="C6053" s="68"/>
      <c r="D6053" s="63">
        <v>10</v>
      </c>
      <c r="E6053" s="62">
        <v>5</v>
      </c>
    </row>
    <row r="6054" spans="1:5" ht="14.4" x14ac:dyDescent="0.3">
      <c r="A6054" s="76">
        <v>31006008</v>
      </c>
      <c r="B6054" s="61" t="s">
        <v>2574</v>
      </c>
      <c r="C6054" s="68"/>
      <c r="D6054" s="63">
        <v>10</v>
      </c>
      <c r="E6054" s="62">
        <v>5</v>
      </c>
    </row>
    <row r="6055" spans="1:5" ht="14.4" x14ac:dyDescent="0.3">
      <c r="A6055" s="76">
        <v>31006009</v>
      </c>
      <c r="B6055" s="61" t="s">
        <v>2575</v>
      </c>
      <c r="C6055" s="68"/>
      <c r="D6055" s="63">
        <v>10</v>
      </c>
      <c r="E6055" s="62">
        <v>5</v>
      </c>
    </row>
    <row r="6056" spans="1:5" ht="14.4" x14ac:dyDescent="0.3">
      <c r="A6056" s="76">
        <v>31006010</v>
      </c>
      <c r="B6056" s="61" t="s">
        <v>2576</v>
      </c>
      <c r="C6056" s="68"/>
      <c r="D6056" s="63">
        <v>10</v>
      </c>
      <c r="E6056" s="62">
        <v>5</v>
      </c>
    </row>
    <row r="6057" spans="1:5" ht="14.4" x14ac:dyDescent="0.3">
      <c r="A6057" s="76">
        <v>31006011</v>
      </c>
      <c r="B6057" s="61" t="s">
        <v>2577</v>
      </c>
      <c r="C6057" s="68"/>
      <c r="D6057" s="63">
        <v>10</v>
      </c>
      <c r="E6057" s="62">
        <v>5</v>
      </c>
    </row>
    <row r="6058" spans="1:5" ht="14.4" x14ac:dyDescent="0.3">
      <c r="A6058" s="76">
        <v>31006012</v>
      </c>
      <c r="B6058" s="61" t="s">
        <v>2578</v>
      </c>
      <c r="C6058" s="68"/>
      <c r="D6058" s="63">
        <v>10</v>
      </c>
      <c r="E6058" s="62">
        <v>5</v>
      </c>
    </row>
    <row r="6059" spans="1:5" ht="14.4" x14ac:dyDescent="0.3">
      <c r="A6059" s="76">
        <v>31006013</v>
      </c>
      <c r="B6059" s="77" t="s">
        <v>2579</v>
      </c>
      <c r="C6059" s="68"/>
      <c r="D6059" s="63">
        <v>10</v>
      </c>
      <c r="E6059" s="62">
        <v>5</v>
      </c>
    </row>
    <row r="6060" spans="1:5" ht="14.4" x14ac:dyDescent="0.3">
      <c r="A6060" s="76">
        <v>31006014</v>
      </c>
      <c r="B6060" s="61" t="s">
        <v>2580</v>
      </c>
      <c r="C6060" s="68"/>
      <c r="D6060" s="63">
        <v>10</v>
      </c>
      <c r="E6060" s="62">
        <v>5</v>
      </c>
    </row>
    <row r="6061" spans="1:5" ht="14.4" x14ac:dyDescent="0.3">
      <c r="A6061" s="76">
        <v>31006015</v>
      </c>
      <c r="B6061" s="61" t="s">
        <v>2581</v>
      </c>
      <c r="C6061" s="68"/>
      <c r="D6061" s="63">
        <v>10</v>
      </c>
      <c r="E6061" s="62">
        <v>5</v>
      </c>
    </row>
    <row r="6062" spans="1:5" ht="14.4" x14ac:dyDescent="0.3">
      <c r="A6062" s="76">
        <v>31006016</v>
      </c>
      <c r="B6062" s="61" t="s">
        <v>2582</v>
      </c>
      <c r="C6062" s="68"/>
      <c r="D6062" s="63">
        <v>10</v>
      </c>
      <c r="E6062" s="62">
        <v>5</v>
      </c>
    </row>
    <row r="6063" spans="1:5" ht="14.4" x14ac:dyDescent="0.3">
      <c r="A6063" s="76">
        <v>31006999</v>
      </c>
      <c r="B6063" s="61" t="s">
        <v>7717</v>
      </c>
      <c r="C6063" s="68"/>
      <c r="D6063" s="63">
        <v>10</v>
      </c>
      <c r="E6063" s="62">
        <v>5</v>
      </c>
    </row>
    <row r="6064" spans="1:5" ht="14.4" x14ac:dyDescent="0.3">
      <c r="A6064" s="76">
        <v>31007001</v>
      </c>
      <c r="B6064" s="61" t="s">
        <v>2583</v>
      </c>
      <c r="C6064" s="68"/>
      <c r="D6064" s="63">
        <v>10</v>
      </c>
      <c r="E6064" s="62">
        <v>5</v>
      </c>
    </row>
    <row r="6065" spans="1:5" ht="14.4" x14ac:dyDescent="0.3">
      <c r="A6065" s="76">
        <v>31007002</v>
      </c>
      <c r="B6065" s="61" t="s">
        <v>2584</v>
      </c>
      <c r="C6065" s="68"/>
      <c r="D6065" s="63">
        <v>10</v>
      </c>
      <c r="E6065" s="62">
        <v>5</v>
      </c>
    </row>
    <row r="6066" spans="1:5" ht="14.4" x14ac:dyDescent="0.3">
      <c r="A6066" s="76">
        <v>31007003</v>
      </c>
      <c r="B6066" s="61" t="s">
        <v>2585</v>
      </c>
      <c r="C6066" s="68"/>
      <c r="D6066" s="63">
        <v>10</v>
      </c>
      <c r="E6066" s="62">
        <v>5</v>
      </c>
    </row>
    <row r="6067" spans="1:5" ht="14.4" x14ac:dyDescent="0.3">
      <c r="A6067" s="76">
        <v>31007999</v>
      </c>
      <c r="B6067" s="61" t="s">
        <v>7718</v>
      </c>
      <c r="C6067" s="68"/>
      <c r="D6067" s="63">
        <v>10</v>
      </c>
      <c r="E6067" s="62">
        <v>5</v>
      </c>
    </row>
    <row r="6068" spans="1:5" ht="14.4" x14ac:dyDescent="0.3">
      <c r="A6068" s="76">
        <v>31008001</v>
      </c>
      <c r="B6068" s="61" t="s">
        <v>2586</v>
      </c>
      <c r="C6068" s="68"/>
      <c r="D6068" s="63">
        <v>10</v>
      </c>
      <c r="E6068" s="62">
        <v>5</v>
      </c>
    </row>
    <row r="6069" spans="1:5" ht="14.4" x14ac:dyDescent="0.3">
      <c r="A6069" s="76">
        <v>31008999</v>
      </c>
      <c r="B6069" s="61" t="s">
        <v>7719</v>
      </c>
      <c r="C6069" s="68"/>
      <c r="D6069" s="63">
        <v>10</v>
      </c>
      <c r="E6069" s="62">
        <v>5</v>
      </c>
    </row>
    <row r="6070" spans="1:5" ht="14.4" x14ac:dyDescent="0.3">
      <c r="A6070" s="76">
        <v>31009001</v>
      </c>
      <c r="B6070" s="61" t="s">
        <v>2587</v>
      </c>
      <c r="C6070" s="68"/>
      <c r="D6070" s="63">
        <v>10</v>
      </c>
      <c r="E6070" s="62">
        <v>5</v>
      </c>
    </row>
    <row r="6071" spans="1:5" ht="14.4" x14ac:dyDescent="0.3">
      <c r="A6071" s="76">
        <v>31009002</v>
      </c>
      <c r="B6071" s="61" t="s">
        <v>2588</v>
      </c>
      <c r="C6071" s="68"/>
      <c r="D6071" s="63">
        <v>10</v>
      </c>
      <c r="E6071" s="62">
        <v>5</v>
      </c>
    </row>
    <row r="6072" spans="1:5" ht="14.4" x14ac:dyDescent="0.3">
      <c r="A6072" s="76">
        <v>31009999</v>
      </c>
      <c r="B6072" s="61" t="s">
        <v>7720</v>
      </c>
      <c r="C6072" s="68"/>
      <c r="D6072" s="63">
        <v>10</v>
      </c>
      <c r="E6072" s="62">
        <v>5</v>
      </c>
    </row>
    <row r="6073" spans="1:5" ht="14.4" x14ac:dyDescent="0.3">
      <c r="A6073" s="76">
        <v>31010001</v>
      </c>
      <c r="B6073" s="61" t="s">
        <v>2590</v>
      </c>
      <c r="C6073" s="68"/>
      <c r="D6073" s="63">
        <v>10</v>
      </c>
      <c r="E6073" s="62">
        <v>5</v>
      </c>
    </row>
    <row r="6074" spans="1:5" ht="14.4" x14ac:dyDescent="0.3">
      <c r="A6074" s="76">
        <v>31010999</v>
      </c>
      <c r="B6074" s="61" t="s">
        <v>7721</v>
      </c>
      <c r="C6074" s="68"/>
      <c r="D6074" s="63">
        <v>10</v>
      </c>
      <c r="E6074" s="62">
        <v>5</v>
      </c>
    </row>
    <row r="6075" spans="1:5" ht="14.4" x14ac:dyDescent="0.3">
      <c r="A6075" s="76">
        <v>31011001</v>
      </c>
      <c r="B6075" s="61" t="s">
        <v>2594</v>
      </c>
      <c r="C6075" s="68"/>
      <c r="D6075" s="63">
        <v>10</v>
      </c>
      <c r="E6075" s="62">
        <v>5</v>
      </c>
    </row>
    <row r="6076" spans="1:5" ht="14.4" x14ac:dyDescent="0.3">
      <c r="A6076" s="76">
        <v>31011999</v>
      </c>
      <c r="B6076" s="61" t="s">
        <v>7722</v>
      </c>
      <c r="C6076" s="68"/>
      <c r="D6076" s="63">
        <v>10</v>
      </c>
      <c r="E6076" s="62">
        <v>5</v>
      </c>
    </row>
    <row r="6077" spans="1:5" ht="14.4" x14ac:dyDescent="0.3">
      <c r="A6077" s="76">
        <v>31012001</v>
      </c>
      <c r="B6077" s="61" t="s">
        <v>281</v>
      </c>
      <c r="C6077" s="68"/>
      <c r="D6077" s="63">
        <v>10</v>
      </c>
      <c r="E6077" s="62">
        <v>5</v>
      </c>
    </row>
    <row r="6078" spans="1:5" ht="14.4" x14ac:dyDescent="0.3">
      <c r="A6078" s="76">
        <v>31012999</v>
      </c>
      <c r="B6078" s="61" t="s">
        <v>7723</v>
      </c>
      <c r="C6078" s="68"/>
      <c r="D6078" s="63">
        <v>10</v>
      </c>
      <c r="E6078" s="62">
        <v>5</v>
      </c>
    </row>
    <row r="6079" spans="1:5" ht="14.4" x14ac:dyDescent="0.3">
      <c r="A6079" s="76">
        <v>31200900</v>
      </c>
      <c r="B6079" s="61" t="s">
        <v>7724</v>
      </c>
      <c r="C6079" s="68"/>
      <c r="D6079" s="63">
        <v>10</v>
      </c>
      <c r="E6079" s="62">
        <v>5</v>
      </c>
    </row>
    <row r="6080" spans="1:5" ht="14.4" x14ac:dyDescent="0.3">
      <c r="A6080" s="76">
        <v>31200999</v>
      </c>
      <c r="B6080" s="61" t="s">
        <v>7725</v>
      </c>
      <c r="C6080" s="68"/>
      <c r="D6080" s="63">
        <v>10</v>
      </c>
      <c r="E6080" s="62">
        <v>5</v>
      </c>
    </row>
    <row r="6081" spans="1:5" ht="14.4" x14ac:dyDescent="0.3">
      <c r="A6081" s="76">
        <v>31300001</v>
      </c>
      <c r="B6081" s="61" t="s">
        <v>2595</v>
      </c>
      <c r="C6081" s="68"/>
      <c r="D6081" s="63" t="s">
        <v>7925</v>
      </c>
      <c r="E6081" s="62">
        <v>5</v>
      </c>
    </row>
    <row r="6082" spans="1:5" ht="14.4" x14ac:dyDescent="0.3">
      <c r="A6082" s="76">
        <v>31300002</v>
      </c>
      <c r="B6082" s="61" t="s">
        <v>2596</v>
      </c>
      <c r="C6082" s="68"/>
      <c r="D6082" s="63" t="s">
        <v>7925</v>
      </c>
      <c r="E6082" s="62">
        <v>5</v>
      </c>
    </row>
    <row r="6083" spans="1:5" ht="14.4" x14ac:dyDescent="0.3">
      <c r="A6083" s="76">
        <v>31300003</v>
      </c>
      <c r="B6083" s="61" t="s">
        <v>2597</v>
      </c>
      <c r="C6083" s="68"/>
      <c r="D6083" s="63" t="s">
        <v>7925</v>
      </c>
      <c r="E6083" s="62">
        <v>5</v>
      </c>
    </row>
    <row r="6084" spans="1:5" ht="14.4" x14ac:dyDescent="0.3">
      <c r="A6084" s="76">
        <v>31300004</v>
      </c>
      <c r="B6084" s="61" t="s">
        <v>2598</v>
      </c>
      <c r="C6084" s="68"/>
      <c r="D6084" s="63" t="s">
        <v>7925</v>
      </c>
      <c r="E6084" s="62">
        <v>5</v>
      </c>
    </row>
    <row r="6085" spans="1:5" ht="14.4" x14ac:dyDescent="0.3">
      <c r="A6085" s="76">
        <v>31300100</v>
      </c>
      <c r="B6085" s="61" t="s">
        <v>2599</v>
      </c>
      <c r="C6085" s="68"/>
      <c r="D6085" s="63" t="s">
        <v>7925</v>
      </c>
      <c r="E6085" s="62">
        <v>5</v>
      </c>
    </row>
    <row r="6086" spans="1:5" ht="14.4" x14ac:dyDescent="0.3">
      <c r="A6086" s="76">
        <v>31301900</v>
      </c>
      <c r="B6086" s="61" t="s">
        <v>7726</v>
      </c>
      <c r="C6086" s="68"/>
      <c r="D6086" s="63" t="s">
        <v>7925</v>
      </c>
      <c r="E6086" s="62">
        <v>5</v>
      </c>
    </row>
    <row r="6087" spans="1:5" ht="14.4" x14ac:dyDescent="0.3">
      <c r="A6087" s="76">
        <v>31301999</v>
      </c>
      <c r="B6087" s="61" t="s">
        <v>7727</v>
      </c>
      <c r="C6087" s="68"/>
      <c r="D6087" s="63" t="s">
        <v>7925</v>
      </c>
      <c r="E6087" s="62">
        <v>5</v>
      </c>
    </row>
    <row r="6088" spans="1:5" ht="14.4" x14ac:dyDescent="0.3">
      <c r="A6088" s="76">
        <v>31400001</v>
      </c>
      <c r="B6088" s="61" t="s">
        <v>7728</v>
      </c>
      <c r="C6088" s="68"/>
      <c r="D6088" s="63" t="s">
        <v>7925</v>
      </c>
      <c r="E6088" s="62">
        <v>5</v>
      </c>
    </row>
    <row r="6089" spans="1:5" ht="14.4" x14ac:dyDescent="0.3">
      <c r="A6089" s="76">
        <v>31400002</v>
      </c>
      <c r="B6089" s="61" t="s">
        <v>2600</v>
      </c>
      <c r="C6089" s="68"/>
      <c r="D6089" s="63" t="s">
        <v>7925</v>
      </c>
      <c r="E6089" s="62">
        <v>5</v>
      </c>
    </row>
    <row r="6090" spans="1:5" ht="14.4" x14ac:dyDescent="0.3">
      <c r="A6090" s="76">
        <v>31400003</v>
      </c>
      <c r="B6090" s="61" t="s">
        <v>2601</v>
      </c>
      <c r="C6090" s="68"/>
      <c r="D6090" s="63" t="s">
        <v>7925</v>
      </c>
      <c r="E6090" s="62">
        <v>5</v>
      </c>
    </row>
    <row r="6091" spans="1:5" ht="14.4" x14ac:dyDescent="0.3">
      <c r="A6091" s="76">
        <v>31401001</v>
      </c>
      <c r="B6091" s="61" t="s">
        <v>2602</v>
      </c>
      <c r="C6091" s="68"/>
      <c r="D6091" s="63" t="s">
        <v>7925</v>
      </c>
      <c r="E6091" s="62">
        <v>5</v>
      </c>
    </row>
    <row r="6092" spans="1:5" ht="14.4" x14ac:dyDescent="0.3">
      <c r="A6092" s="76">
        <v>31401002</v>
      </c>
      <c r="B6092" s="61" t="s">
        <v>2603</v>
      </c>
      <c r="C6092" s="68"/>
      <c r="D6092" s="63" t="s">
        <v>7925</v>
      </c>
      <c r="E6092" s="62">
        <v>5</v>
      </c>
    </row>
    <row r="6093" spans="1:5" ht="14.4" x14ac:dyDescent="0.3">
      <c r="A6093" s="76">
        <v>31450100</v>
      </c>
      <c r="B6093" s="61" t="s">
        <v>2604</v>
      </c>
      <c r="C6093" s="68"/>
      <c r="D6093" s="63" t="s">
        <v>7925</v>
      </c>
      <c r="E6093" s="62">
        <v>5</v>
      </c>
    </row>
    <row r="6094" spans="1:5" ht="14.4" x14ac:dyDescent="0.3">
      <c r="A6094" s="76">
        <v>31500900</v>
      </c>
      <c r="B6094" s="61" t="s">
        <v>7729</v>
      </c>
      <c r="C6094" s="68"/>
      <c r="D6094" s="63" t="s">
        <v>7925</v>
      </c>
      <c r="E6094" s="62">
        <v>5</v>
      </c>
    </row>
    <row r="6095" spans="1:5" ht="14.4" x14ac:dyDescent="0.3">
      <c r="A6095" s="76">
        <v>31500999</v>
      </c>
      <c r="B6095" s="61" t="s">
        <v>7730</v>
      </c>
      <c r="C6095" s="68"/>
      <c r="D6095" s="63" t="s">
        <v>7925</v>
      </c>
      <c r="E6095" s="62">
        <v>5</v>
      </c>
    </row>
    <row r="6096" spans="1:5" ht="14.4" x14ac:dyDescent="0.3">
      <c r="A6096" s="76">
        <v>32001001</v>
      </c>
      <c r="B6096" s="61" t="s">
        <v>2605</v>
      </c>
      <c r="C6096" s="68"/>
      <c r="D6096" s="63">
        <v>10</v>
      </c>
      <c r="E6096" s="62">
        <v>7</v>
      </c>
    </row>
    <row r="6097" spans="1:5" ht="14.4" x14ac:dyDescent="0.3">
      <c r="A6097" s="76">
        <v>32001002</v>
      </c>
      <c r="B6097" s="61" t="s">
        <v>333</v>
      </c>
      <c r="C6097" s="68"/>
      <c r="D6097" s="63">
        <v>10</v>
      </c>
      <c r="E6097" s="62">
        <v>7</v>
      </c>
    </row>
    <row r="6098" spans="1:5" ht="14.4" x14ac:dyDescent="0.3">
      <c r="A6098" s="76">
        <v>32001003</v>
      </c>
      <c r="B6098" s="61" t="s">
        <v>2606</v>
      </c>
      <c r="C6098" s="68"/>
      <c r="D6098" s="63">
        <v>10</v>
      </c>
      <c r="E6098" s="62">
        <v>7</v>
      </c>
    </row>
    <row r="6099" spans="1:5" ht="14.4" x14ac:dyDescent="0.3">
      <c r="A6099" s="76">
        <v>32001999</v>
      </c>
      <c r="B6099" s="61" t="s">
        <v>7731</v>
      </c>
      <c r="C6099" s="68"/>
      <c r="D6099" s="63">
        <v>10</v>
      </c>
      <c r="E6099" s="62">
        <v>7</v>
      </c>
    </row>
    <row r="6100" spans="1:5" ht="14.4" x14ac:dyDescent="0.3">
      <c r="A6100" s="76">
        <v>32002001</v>
      </c>
      <c r="B6100" s="61" t="s">
        <v>2607</v>
      </c>
      <c r="C6100" s="68"/>
      <c r="D6100" s="63">
        <v>10</v>
      </c>
      <c r="E6100" s="62">
        <v>7</v>
      </c>
    </row>
    <row r="6101" spans="1:5" ht="14.4" x14ac:dyDescent="0.3">
      <c r="A6101" s="76">
        <v>32002002</v>
      </c>
      <c r="B6101" s="61" t="s">
        <v>2608</v>
      </c>
      <c r="C6101" s="68"/>
      <c r="D6101" s="63">
        <v>10</v>
      </c>
      <c r="E6101" s="62">
        <v>7</v>
      </c>
    </row>
    <row r="6102" spans="1:5" ht="14.4" x14ac:dyDescent="0.3">
      <c r="A6102" s="76">
        <v>32002003</v>
      </c>
      <c r="B6102" s="61" t="s">
        <v>2609</v>
      </c>
      <c r="C6102" s="68"/>
      <c r="D6102" s="63">
        <v>10</v>
      </c>
      <c r="E6102" s="62">
        <v>7</v>
      </c>
    </row>
    <row r="6103" spans="1:5" ht="14.4" x14ac:dyDescent="0.3">
      <c r="A6103" s="76">
        <v>32002004</v>
      </c>
      <c r="B6103" s="61" t="s">
        <v>2610</v>
      </c>
      <c r="C6103" s="68"/>
      <c r="D6103" s="63">
        <v>10</v>
      </c>
      <c r="E6103" s="62">
        <v>7</v>
      </c>
    </row>
    <row r="6104" spans="1:5" ht="14.4" x14ac:dyDescent="0.3">
      <c r="A6104" s="76">
        <v>32002005</v>
      </c>
      <c r="B6104" s="61" t="s">
        <v>2611</v>
      </c>
      <c r="C6104" s="68"/>
      <c r="D6104" s="63">
        <v>10</v>
      </c>
      <c r="E6104" s="62">
        <v>7</v>
      </c>
    </row>
    <row r="6105" spans="1:5" ht="14.4" x14ac:dyDescent="0.3">
      <c r="A6105" s="76">
        <v>32002006</v>
      </c>
      <c r="B6105" s="61" t="s">
        <v>2612</v>
      </c>
      <c r="C6105" s="68"/>
      <c r="D6105" s="63">
        <v>10</v>
      </c>
      <c r="E6105" s="62">
        <v>7</v>
      </c>
    </row>
    <row r="6106" spans="1:5" ht="14.4" x14ac:dyDescent="0.3">
      <c r="A6106" s="76">
        <v>32002007</v>
      </c>
      <c r="B6106" s="61" t="s">
        <v>2613</v>
      </c>
      <c r="C6106" s="68"/>
      <c r="D6106" s="63">
        <v>10</v>
      </c>
      <c r="E6106" s="62">
        <v>7</v>
      </c>
    </row>
    <row r="6107" spans="1:5" ht="14.4" x14ac:dyDescent="0.3">
      <c r="A6107" s="76">
        <v>32002999</v>
      </c>
      <c r="B6107" s="61" t="s">
        <v>7732</v>
      </c>
      <c r="C6107" s="68"/>
      <c r="D6107" s="63">
        <v>10</v>
      </c>
      <c r="E6107" s="62">
        <v>7</v>
      </c>
    </row>
    <row r="6108" spans="1:5" ht="14.4" x14ac:dyDescent="0.3">
      <c r="A6108" s="76">
        <v>32003001</v>
      </c>
      <c r="B6108" s="61" t="s">
        <v>2614</v>
      </c>
      <c r="C6108" s="68"/>
      <c r="D6108" s="63">
        <v>10</v>
      </c>
      <c r="E6108" s="62">
        <v>7</v>
      </c>
    </row>
    <row r="6109" spans="1:5" ht="14.4" x14ac:dyDescent="0.3">
      <c r="A6109" s="76">
        <v>32003002</v>
      </c>
      <c r="B6109" s="61" t="s">
        <v>2615</v>
      </c>
      <c r="C6109" s="68"/>
      <c r="D6109" s="63">
        <v>10</v>
      </c>
      <c r="E6109" s="62">
        <v>7</v>
      </c>
    </row>
    <row r="6110" spans="1:5" ht="14.4" x14ac:dyDescent="0.3">
      <c r="A6110" s="76">
        <v>32003003</v>
      </c>
      <c r="B6110" s="61" t="s">
        <v>282</v>
      </c>
      <c r="C6110" s="68"/>
      <c r="D6110" s="63">
        <v>10</v>
      </c>
      <c r="E6110" s="62">
        <v>7</v>
      </c>
    </row>
    <row r="6111" spans="1:5" ht="14.4" x14ac:dyDescent="0.3">
      <c r="A6111" s="76">
        <v>32003004</v>
      </c>
      <c r="B6111" s="61" t="s">
        <v>2616</v>
      </c>
      <c r="C6111" s="68"/>
      <c r="D6111" s="63">
        <v>10</v>
      </c>
      <c r="E6111" s="62">
        <v>7</v>
      </c>
    </row>
    <row r="6112" spans="1:5" ht="14.4" x14ac:dyDescent="0.3">
      <c r="A6112" s="76">
        <v>32003005</v>
      </c>
      <c r="B6112" s="61" t="s">
        <v>2617</v>
      </c>
      <c r="C6112" s="68"/>
      <c r="D6112" s="63">
        <v>10</v>
      </c>
      <c r="E6112" s="62">
        <v>7</v>
      </c>
    </row>
    <row r="6113" spans="1:5" ht="14.4" x14ac:dyDescent="0.3">
      <c r="A6113" s="76">
        <v>32003006</v>
      </c>
      <c r="B6113" s="61" t="s">
        <v>2618</v>
      </c>
      <c r="C6113" s="68"/>
      <c r="D6113" s="63">
        <v>10</v>
      </c>
      <c r="E6113" s="62">
        <v>7</v>
      </c>
    </row>
    <row r="6114" spans="1:5" ht="14.4" x14ac:dyDescent="0.3">
      <c r="A6114" s="76">
        <v>32003007</v>
      </c>
      <c r="B6114" s="61" t="s">
        <v>2619</v>
      </c>
      <c r="C6114" s="68"/>
      <c r="D6114" s="63">
        <v>10</v>
      </c>
      <c r="E6114" s="62">
        <v>7</v>
      </c>
    </row>
    <row r="6115" spans="1:5" ht="14.4" x14ac:dyDescent="0.3">
      <c r="A6115" s="76">
        <v>32003999</v>
      </c>
      <c r="B6115" s="61" t="s">
        <v>7732</v>
      </c>
      <c r="C6115" s="68"/>
      <c r="D6115" s="63">
        <v>10</v>
      </c>
      <c r="E6115" s="62">
        <v>7</v>
      </c>
    </row>
    <row r="6116" spans="1:5" ht="14.4" x14ac:dyDescent="0.3">
      <c r="A6116" s="76">
        <v>32004001</v>
      </c>
      <c r="B6116" s="61" t="s">
        <v>2620</v>
      </c>
      <c r="C6116" s="68"/>
      <c r="D6116" s="63">
        <v>10</v>
      </c>
      <c r="E6116" s="62">
        <v>7</v>
      </c>
    </row>
    <row r="6117" spans="1:5" ht="14.4" x14ac:dyDescent="0.3">
      <c r="A6117" s="76">
        <v>32004002</v>
      </c>
      <c r="B6117" s="61" t="s">
        <v>2621</v>
      </c>
      <c r="C6117" s="68"/>
      <c r="D6117" s="63">
        <v>10</v>
      </c>
      <c r="E6117" s="62">
        <v>7</v>
      </c>
    </row>
    <row r="6118" spans="1:5" ht="14.4" x14ac:dyDescent="0.3">
      <c r="A6118" s="76">
        <v>32004003</v>
      </c>
      <c r="B6118" s="61" t="s">
        <v>2622</v>
      </c>
      <c r="C6118" s="68"/>
      <c r="D6118" s="63">
        <v>10</v>
      </c>
      <c r="E6118" s="62">
        <v>7</v>
      </c>
    </row>
    <row r="6119" spans="1:5" ht="14.4" x14ac:dyDescent="0.3">
      <c r="A6119" s="76">
        <v>32004004</v>
      </c>
      <c r="B6119" s="61" t="s">
        <v>2623</v>
      </c>
      <c r="C6119" s="68"/>
      <c r="D6119" s="63">
        <v>10</v>
      </c>
      <c r="E6119" s="62">
        <v>7</v>
      </c>
    </row>
    <row r="6120" spans="1:5" ht="14.4" x14ac:dyDescent="0.3">
      <c r="A6120" s="76">
        <v>32004005</v>
      </c>
      <c r="B6120" s="61" t="s">
        <v>2624</v>
      </c>
      <c r="C6120" s="68"/>
      <c r="D6120" s="63">
        <v>10</v>
      </c>
      <c r="E6120" s="62">
        <v>7</v>
      </c>
    </row>
    <row r="6121" spans="1:5" ht="14.4" x14ac:dyDescent="0.3">
      <c r="A6121" s="76">
        <v>32004999</v>
      </c>
      <c r="B6121" s="61" t="s">
        <v>7733</v>
      </c>
      <c r="C6121" s="68"/>
      <c r="D6121" s="63">
        <v>10</v>
      </c>
      <c r="E6121" s="62">
        <v>7</v>
      </c>
    </row>
    <row r="6122" spans="1:5" ht="14.4" x14ac:dyDescent="0.3">
      <c r="A6122" s="76">
        <v>32005001</v>
      </c>
      <c r="B6122" s="61" t="s">
        <v>7734</v>
      </c>
      <c r="C6122" s="68"/>
      <c r="D6122" s="63">
        <v>10</v>
      </c>
      <c r="E6122" s="62">
        <v>7</v>
      </c>
    </row>
    <row r="6123" spans="1:5" ht="14.4" x14ac:dyDescent="0.3">
      <c r="A6123" s="76">
        <v>32005002</v>
      </c>
      <c r="B6123" s="61" t="s">
        <v>7735</v>
      </c>
      <c r="C6123" s="68"/>
      <c r="D6123" s="63">
        <v>10</v>
      </c>
      <c r="E6123" s="62">
        <v>7</v>
      </c>
    </row>
    <row r="6124" spans="1:5" ht="14.4" x14ac:dyDescent="0.3">
      <c r="A6124" s="76">
        <v>32005003</v>
      </c>
      <c r="B6124" s="61" t="s">
        <v>7736</v>
      </c>
      <c r="C6124" s="68"/>
      <c r="D6124" s="63">
        <v>10</v>
      </c>
      <c r="E6124" s="62">
        <v>7</v>
      </c>
    </row>
    <row r="6125" spans="1:5" ht="14.4" x14ac:dyDescent="0.3">
      <c r="A6125" s="76">
        <v>32005004</v>
      </c>
      <c r="B6125" s="61" t="s">
        <v>7737</v>
      </c>
      <c r="C6125" s="68"/>
      <c r="D6125" s="63">
        <v>10</v>
      </c>
      <c r="E6125" s="62">
        <v>7</v>
      </c>
    </row>
    <row r="6126" spans="1:5" ht="14.4" x14ac:dyDescent="0.3">
      <c r="A6126" s="76">
        <v>32005005</v>
      </c>
      <c r="B6126" s="61" t="s">
        <v>7738</v>
      </c>
      <c r="C6126" s="68"/>
      <c r="D6126" s="63">
        <v>10</v>
      </c>
      <c r="E6126" s="62">
        <v>7</v>
      </c>
    </row>
    <row r="6127" spans="1:5" ht="14.4" x14ac:dyDescent="0.3">
      <c r="A6127" s="76">
        <v>32005006</v>
      </c>
      <c r="B6127" s="61" t="s">
        <v>7739</v>
      </c>
      <c r="C6127" s="68"/>
      <c r="D6127" s="63">
        <v>10</v>
      </c>
      <c r="E6127" s="62">
        <v>7</v>
      </c>
    </row>
    <row r="6128" spans="1:5" ht="14.4" x14ac:dyDescent="0.3">
      <c r="A6128" s="76">
        <v>32005007</v>
      </c>
      <c r="B6128" s="61" t="s">
        <v>7740</v>
      </c>
      <c r="C6128" s="68"/>
      <c r="D6128" s="63">
        <v>10</v>
      </c>
      <c r="E6128" s="62">
        <v>7</v>
      </c>
    </row>
    <row r="6129" spans="1:5" ht="14.4" x14ac:dyDescent="0.3">
      <c r="A6129" s="76">
        <v>32005008</v>
      </c>
      <c r="B6129" s="61" t="s">
        <v>7741</v>
      </c>
      <c r="C6129" s="68"/>
      <c r="D6129" s="63">
        <v>10</v>
      </c>
      <c r="E6129" s="62">
        <v>7</v>
      </c>
    </row>
    <row r="6130" spans="1:5" ht="14.4" x14ac:dyDescent="0.3">
      <c r="A6130" s="76">
        <v>32005009</v>
      </c>
      <c r="B6130" s="61" t="s">
        <v>7742</v>
      </c>
      <c r="C6130" s="68"/>
      <c r="D6130" s="63">
        <v>10</v>
      </c>
      <c r="E6130" s="62">
        <v>7</v>
      </c>
    </row>
    <row r="6131" spans="1:5" ht="14.4" x14ac:dyDescent="0.3">
      <c r="A6131" s="76">
        <v>32005010</v>
      </c>
      <c r="B6131" s="61" t="s">
        <v>7743</v>
      </c>
      <c r="C6131" s="68"/>
      <c r="D6131" s="63">
        <v>10</v>
      </c>
      <c r="E6131" s="62">
        <v>7</v>
      </c>
    </row>
    <row r="6132" spans="1:5" ht="14.4" x14ac:dyDescent="0.3">
      <c r="A6132" s="76">
        <v>32005011</v>
      </c>
      <c r="B6132" s="61" t="s">
        <v>7744</v>
      </c>
      <c r="C6132" s="68"/>
      <c r="D6132" s="63">
        <v>10</v>
      </c>
      <c r="E6132" s="62">
        <v>7</v>
      </c>
    </row>
    <row r="6133" spans="1:5" ht="14.4" x14ac:dyDescent="0.3">
      <c r="A6133" s="76">
        <v>32005012</v>
      </c>
      <c r="B6133" s="61" t="s">
        <v>7745</v>
      </c>
      <c r="C6133" s="68"/>
      <c r="D6133" s="63">
        <v>10</v>
      </c>
      <c r="E6133" s="62">
        <v>7</v>
      </c>
    </row>
    <row r="6134" spans="1:5" ht="14.4" x14ac:dyDescent="0.3">
      <c r="A6134" s="76">
        <v>32005013</v>
      </c>
      <c r="B6134" s="61" t="s">
        <v>7746</v>
      </c>
      <c r="C6134" s="68"/>
      <c r="D6134" s="63">
        <v>10</v>
      </c>
      <c r="E6134" s="62">
        <v>7</v>
      </c>
    </row>
    <row r="6135" spans="1:5" ht="14.4" x14ac:dyDescent="0.3">
      <c r="A6135" s="76">
        <v>32005014</v>
      </c>
      <c r="B6135" s="61" t="s">
        <v>7747</v>
      </c>
      <c r="C6135" s="68"/>
      <c r="D6135" s="63">
        <v>10</v>
      </c>
      <c r="E6135" s="62">
        <v>7</v>
      </c>
    </row>
    <row r="6136" spans="1:5" ht="14.4" x14ac:dyDescent="0.3">
      <c r="A6136" s="76">
        <v>32005015</v>
      </c>
      <c r="B6136" s="61" t="s">
        <v>7748</v>
      </c>
      <c r="C6136" s="68"/>
      <c r="D6136" s="63">
        <v>10</v>
      </c>
      <c r="E6136" s="62">
        <v>7</v>
      </c>
    </row>
    <row r="6137" spans="1:5" ht="14.4" x14ac:dyDescent="0.3">
      <c r="A6137" s="76">
        <v>32005999</v>
      </c>
      <c r="B6137" s="61" t="s">
        <v>7749</v>
      </c>
      <c r="C6137" s="68"/>
      <c r="D6137" s="63">
        <v>10</v>
      </c>
      <c r="E6137" s="62">
        <v>7</v>
      </c>
    </row>
    <row r="6138" spans="1:5" ht="14.4" x14ac:dyDescent="0.3">
      <c r="A6138" s="76">
        <v>32006001</v>
      </c>
      <c r="B6138" s="61" t="s">
        <v>2625</v>
      </c>
      <c r="C6138" s="68"/>
      <c r="D6138" s="63">
        <v>10</v>
      </c>
      <c r="E6138" s="62">
        <v>7</v>
      </c>
    </row>
    <row r="6139" spans="1:5" ht="14.4" x14ac:dyDescent="0.3">
      <c r="A6139" s="76">
        <v>32006002</v>
      </c>
      <c r="B6139" s="61" t="s">
        <v>2626</v>
      </c>
      <c r="C6139" s="68"/>
      <c r="D6139" s="63">
        <v>10</v>
      </c>
      <c r="E6139" s="62">
        <v>7</v>
      </c>
    </row>
    <row r="6140" spans="1:5" ht="14.4" x14ac:dyDescent="0.3">
      <c r="A6140" s="76">
        <v>32006003</v>
      </c>
      <c r="B6140" s="61" t="s">
        <v>2627</v>
      </c>
      <c r="C6140" s="68"/>
      <c r="D6140" s="63">
        <v>10</v>
      </c>
      <c r="E6140" s="62">
        <v>7</v>
      </c>
    </row>
    <row r="6141" spans="1:5" ht="14.4" x14ac:dyDescent="0.3">
      <c r="A6141" s="76">
        <v>32006004</v>
      </c>
      <c r="B6141" s="61" t="s">
        <v>2628</v>
      </c>
      <c r="C6141" s="68"/>
      <c r="D6141" s="63">
        <v>10</v>
      </c>
      <c r="E6141" s="62">
        <v>7</v>
      </c>
    </row>
    <row r="6142" spans="1:5" ht="14.4" x14ac:dyDescent="0.3">
      <c r="A6142" s="76">
        <v>32006005</v>
      </c>
      <c r="B6142" s="61" t="s">
        <v>2629</v>
      </c>
      <c r="C6142" s="68"/>
      <c r="D6142" s="63">
        <v>10</v>
      </c>
      <c r="E6142" s="62">
        <v>7</v>
      </c>
    </row>
    <row r="6143" spans="1:5" ht="14.4" x14ac:dyDescent="0.3">
      <c r="A6143" s="76">
        <v>32006006</v>
      </c>
      <c r="B6143" s="61" t="s">
        <v>7750</v>
      </c>
      <c r="C6143" s="68"/>
      <c r="D6143" s="63">
        <v>10</v>
      </c>
      <c r="E6143" s="62">
        <v>7</v>
      </c>
    </row>
    <row r="6144" spans="1:5" ht="14.4" x14ac:dyDescent="0.3">
      <c r="A6144" s="76">
        <v>32006007</v>
      </c>
      <c r="B6144" s="61" t="s">
        <v>2630</v>
      </c>
      <c r="C6144" s="68"/>
      <c r="D6144" s="63">
        <v>10</v>
      </c>
      <c r="E6144" s="62">
        <v>7</v>
      </c>
    </row>
    <row r="6145" spans="1:5" ht="14.4" x14ac:dyDescent="0.3">
      <c r="A6145" s="76">
        <v>32006008</v>
      </c>
      <c r="B6145" s="61" t="s">
        <v>2631</v>
      </c>
      <c r="C6145" s="68"/>
      <c r="D6145" s="63">
        <v>10</v>
      </c>
      <c r="E6145" s="62">
        <v>7</v>
      </c>
    </row>
    <row r="6146" spans="1:5" ht="14.4" x14ac:dyDescent="0.3">
      <c r="A6146" s="76">
        <v>32006009</v>
      </c>
      <c r="B6146" s="61" t="s">
        <v>2632</v>
      </c>
      <c r="C6146" s="68"/>
      <c r="D6146" s="63">
        <v>10</v>
      </c>
      <c r="E6146" s="62">
        <v>6</v>
      </c>
    </row>
    <row r="6147" spans="1:5" ht="14.4" x14ac:dyDescent="0.3">
      <c r="A6147" s="76">
        <v>32006010</v>
      </c>
      <c r="B6147" s="61" t="s">
        <v>2633</v>
      </c>
      <c r="C6147" s="68"/>
      <c r="D6147" s="63">
        <v>10</v>
      </c>
      <c r="E6147" s="62">
        <v>7</v>
      </c>
    </row>
    <row r="6148" spans="1:5" ht="14.4" x14ac:dyDescent="0.3">
      <c r="A6148" s="76">
        <v>32006011</v>
      </c>
      <c r="B6148" s="61" t="s">
        <v>2634</v>
      </c>
      <c r="C6148" s="68"/>
      <c r="D6148" s="63">
        <v>10</v>
      </c>
      <c r="E6148" s="62">
        <v>7</v>
      </c>
    </row>
    <row r="6149" spans="1:5" ht="14.4" x14ac:dyDescent="0.3">
      <c r="A6149" s="76">
        <v>32006012</v>
      </c>
      <c r="B6149" s="61" t="s">
        <v>2635</v>
      </c>
      <c r="C6149" s="68"/>
      <c r="D6149" s="63">
        <v>10</v>
      </c>
      <c r="E6149" s="62">
        <v>7</v>
      </c>
    </row>
    <row r="6150" spans="1:5" ht="14.4" x14ac:dyDescent="0.3">
      <c r="A6150" s="76">
        <v>32006013</v>
      </c>
      <c r="B6150" s="61" t="s">
        <v>2636</v>
      </c>
      <c r="C6150" s="68"/>
      <c r="D6150" s="63">
        <v>10</v>
      </c>
      <c r="E6150" s="62">
        <v>7</v>
      </c>
    </row>
    <row r="6151" spans="1:5" ht="14.4" x14ac:dyDescent="0.3">
      <c r="A6151" s="76">
        <v>32006014</v>
      </c>
      <c r="B6151" s="61" t="s">
        <v>2637</v>
      </c>
      <c r="C6151" s="68"/>
      <c r="D6151" s="63">
        <v>10</v>
      </c>
      <c r="E6151" s="62">
        <v>7</v>
      </c>
    </row>
    <row r="6152" spans="1:5" ht="14.4" x14ac:dyDescent="0.3">
      <c r="A6152" s="76">
        <v>32006015</v>
      </c>
      <c r="B6152" s="61" t="s">
        <v>2638</v>
      </c>
      <c r="C6152" s="68"/>
      <c r="D6152" s="63">
        <v>10</v>
      </c>
      <c r="E6152" s="62">
        <v>7</v>
      </c>
    </row>
    <row r="6153" spans="1:5" ht="14.4" x14ac:dyDescent="0.3">
      <c r="A6153" s="76">
        <v>32006016</v>
      </c>
      <c r="B6153" s="61" t="s">
        <v>2639</v>
      </c>
      <c r="C6153" s="68"/>
      <c r="D6153" s="63">
        <v>10</v>
      </c>
      <c r="E6153" s="62">
        <v>7</v>
      </c>
    </row>
    <row r="6154" spans="1:5" ht="14.4" x14ac:dyDescent="0.3">
      <c r="A6154" s="76">
        <v>32006017</v>
      </c>
      <c r="B6154" s="61" t="s">
        <v>2640</v>
      </c>
      <c r="C6154" s="68"/>
      <c r="D6154" s="63">
        <v>10</v>
      </c>
      <c r="E6154" s="62">
        <v>7</v>
      </c>
    </row>
    <row r="6155" spans="1:5" ht="14.4" x14ac:dyDescent="0.3">
      <c r="A6155" s="76">
        <v>32006018</v>
      </c>
      <c r="B6155" s="61" t="s">
        <v>2641</v>
      </c>
      <c r="C6155" s="68"/>
      <c r="D6155" s="63">
        <v>10</v>
      </c>
      <c r="E6155" s="62">
        <v>7</v>
      </c>
    </row>
    <row r="6156" spans="1:5" ht="14.4" x14ac:dyDescent="0.3">
      <c r="A6156" s="76">
        <v>32006019</v>
      </c>
      <c r="B6156" s="61" t="s">
        <v>2642</v>
      </c>
      <c r="C6156" s="68"/>
      <c r="D6156" s="63">
        <v>10</v>
      </c>
      <c r="E6156" s="62">
        <v>7</v>
      </c>
    </row>
    <row r="6157" spans="1:5" ht="14.4" x14ac:dyDescent="0.3">
      <c r="A6157" s="76">
        <v>32006020</v>
      </c>
      <c r="B6157" s="61" t="s">
        <v>2643</v>
      </c>
      <c r="C6157" s="68"/>
      <c r="D6157" s="63">
        <v>10</v>
      </c>
      <c r="E6157" s="62">
        <v>7</v>
      </c>
    </row>
    <row r="6158" spans="1:5" ht="14.4" x14ac:dyDescent="0.3">
      <c r="A6158" s="76">
        <v>32006021</v>
      </c>
      <c r="B6158" s="61" t="s">
        <v>2644</v>
      </c>
      <c r="C6158" s="68"/>
      <c r="D6158" s="63">
        <v>10</v>
      </c>
      <c r="E6158" s="62">
        <v>7</v>
      </c>
    </row>
    <row r="6159" spans="1:5" ht="14.4" x14ac:dyDescent="0.3">
      <c r="A6159" s="76">
        <v>32006022</v>
      </c>
      <c r="B6159" s="61" t="s">
        <v>2645</v>
      </c>
      <c r="C6159" s="68"/>
      <c r="D6159" s="66">
        <v>10</v>
      </c>
      <c r="E6159" s="62">
        <v>7</v>
      </c>
    </row>
    <row r="6160" spans="1:5" ht="14.4" x14ac:dyDescent="0.3">
      <c r="A6160" s="76">
        <v>32006023</v>
      </c>
      <c r="B6160" s="61" t="s">
        <v>2646</v>
      </c>
      <c r="C6160" s="68"/>
      <c r="D6160" s="66">
        <v>10</v>
      </c>
      <c r="E6160" s="62">
        <v>7</v>
      </c>
    </row>
    <row r="6161" spans="1:5" ht="14.4" x14ac:dyDescent="0.3">
      <c r="A6161" s="76">
        <v>32006024</v>
      </c>
      <c r="B6161" s="61" t="s">
        <v>2647</v>
      </c>
      <c r="C6161" s="68"/>
      <c r="D6161" s="66">
        <v>10</v>
      </c>
      <c r="E6161" s="62">
        <v>7</v>
      </c>
    </row>
    <row r="6162" spans="1:5" ht="14.4" x14ac:dyDescent="0.3">
      <c r="A6162" s="76">
        <v>32006025</v>
      </c>
      <c r="B6162" s="61" t="s">
        <v>2648</v>
      </c>
      <c r="C6162" s="68"/>
      <c r="D6162" s="66">
        <v>10</v>
      </c>
      <c r="E6162" s="62">
        <v>7</v>
      </c>
    </row>
    <row r="6163" spans="1:5" ht="14.4" x14ac:dyDescent="0.3">
      <c r="A6163" s="76">
        <v>32006026</v>
      </c>
      <c r="B6163" s="61" t="s">
        <v>2649</v>
      </c>
      <c r="C6163" s="68"/>
      <c r="D6163" s="66">
        <v>10</v>
      </c>
      <c r="E6163" s="62">
        <v>7</v>
      </c>
    </row>
    <row r="6164" spans="1:5" ht="14.4" x14ac:dyDescent="0.3">
      <c r="A6164" s="76">
        <v>32006027</v>
      </c>
      <c r="B6164" s="61" t="s">
        <v>2650</v>
      </c>
      <c r="C6164" s="68"/>
      <c r="D6164" s="66">
        <v>10</v>
      </c>
      <c r="E6164" s="62">
        <v>7</v>
      </c>
    </row>
    <row r="6165" spans="1:5" ht="14.4" x14ac:dyDescent="0.3">
      <c r="A6165" s="76">
        <v>32006028</v>
      </c>
      <c r="B6165" s="61" t="s">
        <v>2651</v>
      </c>
      <c r="C6165" s="68"/>
      <c r="D6165" s="66">
        <v>10</v>
      </c>
      <c r="E6165" s="62">
        <v>7</v>
      </c>
    </row>
    <row r="6166" spans="1:5" ht="14.4" x14ac:dyDescent="0.3">
      <c r="A6166" s="76">
        <v>32006029</v>
      </c>
      <c r="B6166" s="61" t="s">
        <v>2652</v>
      </c>
      <c r="C6166" s="68"/>
      <c r="D6166" s="66">
        <v>10</v>
      </c>
      <c r="E6166" s="62">
        <v>7</v>
      </c>
    </row>
    <row r="6167" spans="1:5" ht="14.4" x14ac:dyDescent="0.3">
      <c r="A6167" s="76">
        <v>32006030</v>
      </c>
      <c r="B6167" s="61" t="s">
        <v>2653</v>
      </c>
      <c r="C6167" s="68"/>
      <c r="D6167" s="66">
        <v>10</v>
      </c>
      <c r="E6167" s="62">
        <v>7</v>
      </c>
    </row>
    <row r="6168" spans="1:5" ht="14.4" x14ac:dyDescent="0.3">
      <c r="A6168" s="76">
        <v>32006999</v>
      </c>
      <c r="B6168" s="61" t="s">
        <v>2654</v>
      </c>
      <c r="C6168" s="68"/>
      <c r="D6168" s="66">
        <v>10</v>
      </c>
      <c r="E6168" s="62">
        <v>7</v>
      </c>
    </row>
    <row r="6169" spans="1:5" ht="14.4" x14ac:dyDescent="0.3">
      <c r="A6169" s="76">
        <v>32007001</v>
      </c>
      <c r="B6169" s="61" t="s">
        <v>2655</v>
      </c>
      <c r="C6169" s="68"/>
      <c r="D6169" s="66">
        <v>10</v>
      </c>
      <c r="E6169" s="62">
        <v>7</v>
      </c>
    </row>
    <row r="6170" spans="1:5" ht="14.4" x14ac:dyDescent="0.3">
      <c r="A6170" s="76">
        <v>32007002</v>
      </c>
      <c r="B6170" s="61" t="s">
        <v>2656</v>
      </c>
      <c r="C6170" s="68"/>
      <c r="D6170" s="66">
        <v>10</v>
      </c>
      <c r="E6170" s="62">
        <v>7</v>
      </c>
    </row>
    <row r="6171" spans="1:5" ht="14.4" x14ac:dyDescent="0.3">
      <c r="A6171" s="76">
        <v>32007003</v>
      </c>
      <c r="B6171" s="61" t="s">
        <v>2657</v>
      </c>
      <c r="C6171" s="68"/>
      <c r="D6171" s="66">
        <v>10</v>
      </c>
      <c r="E6171" s="62">
        <v>7</v>
      </c>
    </row>
    <row r="6172" spans="1:5" ht="14.4" x14ac:dyDescent="0.3">
      <c r="A6172" s="76">
        <v>32007004</v>
      </c>
      <c r="B6172" s="61" t="s">
        <v>7751</v>
      </c>
      <c r="C6172" s="68"/>
      <c r="D6172" s="66">
        <v>10</v>
      </c>
      <c r="E6172" s="62">
        <v>7</v>
      </c>
    </row>
    <row r="6173" spans="1:5" ht="14.4" x14ac:dyDescent="0.3">
      <c r="A6173" s="76">
        <v>32007005</v>
      </c>
      <c r="B6173" s="61" t="s">
        <v>2658</v>
      </c>
      <c r="C6173" s="68"/>
      <c r="D6173" s="66">
        <v>10</v>
      </c>
      <c r="E6173" s="62">
        <v>7</v>
      </c>
    </row>
    <row r="6174" spans="1:5" ht="14.4" x14ac:dyDescent="0.3">
      <c r="A6174" s="76">
        <v>32007006</v>
      </c>
      <c r="B6174" s="61" t="s">
        <v>2659</v>
      </c>
      <c r="C6174" s="68"/>
      <c r="D6174" s="66">
        <v>10</v>
      </c>
      <c r="E6174" s="62">
        <v>7</v>
      </c>
    </row>
    <row r="6175" spans="1:5" ht="14.4" x14ac:dyDescent="0.3">
      <c r="A6175" s="76">
        <v>32007007</v>
      </c>
      <c r="B6175" s="61" t="s">
        <v>2660</v>
      </c>
      <c r="C6175" s="68"/>
      <c r="D6175" s="66">
        <v>10</v>
      </c>
      <c r="E6175" s="62">
        <v>7</v>
      </c>
    </row>
    <row r="6176" spans="1:5" ht="14.4" x14ac:dyDescent="0.3">
      <c r="A6176" s="76">
        <v>32007008</v>
      </c>
      <c r="B6176" s="61" t="s">
        <v>7752</v>
      </c>
      <c r="C6176" s="68"/>
      <c r="D6176" s="66">
        <v>10</v>
      </c>
      <c r="E6176" s="62">
        <v>7</v>
      </c>
    </row>
    <row r="6177" spans="1:5" ht="14.4" x14ac:dyDescent="0.3">
      <c r="A6177" s="76">
        <v>32007009</v>
      </c>
      <c r="B6177" s="61" t="s">
        <v>7753</v>
      </c>
      <c r="C6177" s="68"/>
      <c r="D6177" s="66">
        <v>10</v>
      </c>
      <c r="E6177" s="62">
        <v>7</v>
      </c>
    </row>
    <row r="6178" spans="1:5" ht="14.4" x14ac:dyDescent="0.3">
      <c r="A6178" s="76">
        <v>32007010</v>
      </c>
      <c r="B6178" s="61" t="s">
        <v>2661</v>
      </c>
      <c r="C6178" s="68"/>
      <c r="D6178" s="66">
        <v>10</v>
      </c>
      <c r="E6178" s="62">
        <v>7</v>
      </c>
    </row>
    <row r="6179" spans="1:5" ht="14.4" x14ac:dyDescent="0.3">
      <c r="A6179" s="76">
        <v>32007011</v>
      </c>
      <c r="B6179" s="61" t="s">
        <v>7754</v>
      </c>
      <c r="C6179" s="68"/>
      <c r="D6179" s="66">
        <v>10</v>
      </c>
      <c r="E6179" s="62">
        <v>7</v>
      </c>
    </row>
    <row r="6180" spans="1:5" ht="14.4" x14ac:dyDescent="0.3">
      <c r="A6180" s="76">
        <v>32007012</v>
      </c>
      <c r="B6180" s="61" t="s">
        <v>7755</v>
      </c>
      <c r="C6180" s="68"/>
      <c r="D6180" s="66">
        <v>10</v>
      </c>
      <c r="E6180" s="62">
        <v>7</v>
      </c>
    </row>
    <row r="6181" spans="1:5" ht="14.4" x14ac:dyDescent="0.3">
      <c r="A6181" s="76">
        <v>32007013</v>
      </c>
      <c r="B6181" s="61" t="s">
        <v>2662</v>
      </c>
      <c r="C6181" s="68"/>
      <c r="D6181" s="66">
        <v>10</v>
      </c>
      <c r="E6181" s="62">
        <v>7</v>
      </c>
    </row>
    <row r="6182" spans="1:5" ht="14.4" x14ac:dyDescent="0.3">
      <c r="A6182" s="76">
        <v>32007014</v>
      </c>
      <c r="B6182" s="61" t="s">
        <v>2663</v>
      </c>
      <c r="C6182" s="68"/>
      <c r="D6182" s="66">
        <v>10</v>
      </c>
      <c r="E6182" s="62">
        <v>7</v>
      </c>
    </row>
    <row r="6183" spans="1:5" ht="14.4" x14ac:dyDescent="0.3">
      <c r="A6183" s="76">
        <v>32007015</v>
      </c>
      <c r="B6183" s="61" t="s">
        <v>2664</v>
      </c>
      <c r="C6183" s="68"/>
      <c r="D6183" s="66">
        <v>10</v>
      </c>
      <c r="E6183" s="62">
        <v>7</v>
      </c>
    </row>
    <row r="6184" spans="1:5" ht="14.4" x14ac:dyDescent="0.3">
      <c r="A6184" s="76">
        <v>32007016</v>
      </c>
      <c r="B6184" s="61" t="s">
        <v>7756</v>
      </c>
      <c r="C6184" s="68"/>
      <c r="D6184" s="66">
        <v>10</v>
      </c>
      <c r="E6184" s="62">
        <v>7</v>
      </c>
    </row>
    <row r="6185" spans="1:5" ht="14.4" x14ac:dyDescent="0.3">
      <c r="A6185" s="76">
        <v>32007017</v>
      </c>
      <c r="B6185" s="61" t="s">
        <v>7757</v>
      </c>
      <c r="C6185" s="68"/>
      <c r="D6185" s="66">
        <v>10</v>
      </c>
      <c r="E6185" s="62">
        <v>7</v>
      </c>
    </row>
    <row r="6186" spans="1:5" ht="14.4" x14ac:dyDescent="0.3">
      <c r="A6186" s="76">
        <v>32007999</v>
      </c>
      <c r="B6186" s="61" t="s">
        <v>2665</v>
      </c>
      <c r="C6186" s="68"/>
      <c r="D6186" s="66">
        <v>10</v>
      </c>
      <c r="E6186" s="62">
        <v>7</v>
      </c>
    </row>
    <row r="6187" spans="1:5" ht="14.4" x14ac:dyDescent="0.3">
      <c r="A6187" s="76">
        <v>32008001</v>
      </c>
      <c r="B6187" s="61" t="s">
        <v>2666</v>
      </c>
      <c r="C6187" s="68"/>
      <c r="D6187" s="66">
        <v>10</v>
      </c>
      <c r="E6187" s="62">
        <v>7</v>
      </c>
    </row>
    <row r="6188" spans="1:5" ht="14.4" x14ac:dyDescent="0.3">
      <c r="A6188" s="76">
        <v>32008002</v>
      </c>
      <c r="B6188" s="61" t="s">
        <v>2667</v>
      </c>
      <c r="C6188" s="68"/>
      <c r="D6188" s="63">
        <v>10</v>
      </c>
      <c r="E6188" s="62">
        <v>7</v>
      </c>
    </row>
    <row r="6189" spans="1:5" ht="14.4" x14ac:dyDescent="0.3">
      <c r="A6189" s="76">
        <v>32008003</v>
      </c>
      <c r="B6189" s="61" t="s">
        <v>2668</v>
      </c>
      <c r="C6189" s="68"/>
      <c r="D6189" s="63">
        <v>10</v>
      </c>
      <c r="E6189" s="62">
        <v>7</v>
      </c>
    </row>
    <row r="6190" spans="1:5" ht="14.4" x14ac:dyDescent="0.3">
      <c r="A6190" s="76">
        <v>32008004</v>
      </c>
      <c r="B6190" s="61" t="s">
        <v>2669</v>
      </c>
      <c r="C6190" s="68"/>
      <c r="D6190" s="63">
        <v>10</v>
      </c>
      <c r="E6190" s="62">
        <v>7</v>
      </c>
    </row>
    <row r="6191" spans="1:5" ht="14.4" x14ac:dyDescent="0.3">
      <c r="A6191" s="76">
        <v>32008005</v>
      </c>
      <c r="B6191" s="61" t="s">
        <v>2670</v>
      </c>
      <c r="C6191" s="68"/>
      <c r="D6191" s="63">
        <v>10</v>
      </c>
      <c r="E6191" s="62">
        <v>7</v>
      </c>
    </row>
    <row r="6192" spans="1:5" ht="14.4" x14ac:dyDescent="0.3">
      <c r="A6192" s="76">
        <v>32008006</v>
      </c>
      <c r="B6192" s="61" t="s">
        <v>2671</v>
      </c>
      <c r="C6192" s="68"/>
      <c r="D6192" s="63">
        <v>10</v>
      </c>
      <c r="E6192" s="62">
        <v>7</v>
      </c>
    </row>
    <row r="6193" spans="1:5" ht="14.4" x14ac:dyDescent="0.3">
      <c r="A6193" s="76">
        <v>32008007</v>
      </c>
      <c r="B6193" s="61" t="s">
        <v>2672</v>
      </c>
      <c r="C6193" s="68"/>
      <c r="D6193" s="63">
        <v>10</v>
      </c>
      <c r="E6193" s="62">
        <v>7</v>
      </c>
    </row>
    <row r="6194" spans="1:5" ht="14.4" x14ac:dyDescent="0.3">
      <c r="A6194" s="76">
        <v>32008008</v>
      </c>
      <c r="B6194" s="61" t="s">
        <v>2673</v>
      </c>
      <c r="C6194" s="68"/>
      <c r="D6194" s="63">
        <v>10</v>
      </c>
      <c r="E6194" s="62">
        <v>7</v>
      </c>
    </row>
    <row r="6195" spans="1:5" ht="14.4" x14ac:dyDescent="0.3">
      <c r="A6195" s="76">
        <v>32008009</v>
      </c>
      <c r="B6195" s="61" t="s">
        <v>2674</v>
      </c>
      <c r="C6195" s="68"/>
      <c r="D6195" s="63">
        <v>10</v>
      </c>
      <c r="E6195" s="62">
        <v>7</v>
      </c>
    </row>
    <row r="6196" spans="1:5" ht="14.4" x14ac:dyDescent="0.3">
      <c r="A6196" s="76">
        <v>32008010</v>
      </c>
      <c r="B6196" s="61" t="s">
        <v>2675</v>
      </c>
      <c r="C6196" s="68"/>
      <c r="D6196" s="63">
        <v>10</v>
      </c>
      <c r="E6196" s="62">
        <v>7</v>
      </c>
    </row>
    <row r="6197" spans="1:5" ht="14.4" x14ac:dyDescent="0.3">
      <c r="A6197" s="76">
        <v>32008011</v>
      </c>
      <c r="B6197" s="61" t="s">
        <v>2676</v>
      </c>
      <c r="C6197" s="68"/>
      <c r="D6197" s="63">
        <v>10</v>
      </c>
      <c r="E6197" s="62">
        <v>7</v>
      </c>
    </row>
    <row r="6198" spans="1:5" ht="14.4" x14ac:dyDescent="0.3">
      <c r="A6198" s="76">
        <v>32008012</v>
      </c>
      <c r="B6198" s="61" t="s">
        <v>2677</v>
      </c>
      <c r="C6198" s="68"/>
      <c r="D6198" s="63">
        <v>10</v>
      </c>
      <c r="E6198" s="62">
        <v>7</v>
      </c>
    </row>
    <row r="6199" spans="1:5" ht="14.4" x14ac:dyDescent="0.3">
      <c r="A6199" s="76">
        <v>32008013</v>
      </c>
      <c r="B6199" s="61" t="s">
        <v>2678</v>
      </c>
      <c r="C6199" s="68"/>
      <c r="D6199" s="63">
        <v>10</v>
      </c>
      <c r="E6199" s="62">
        <v>7</v>
      </c>
    </row>
    <row r="6200" spans="1:5" ht="14.4" x14ac:dyDescent="0.3">
      <c r="A6200" s="76">
        <v>32008014</v>
      </c>
      <c r="B6200" s="61" t="s">
        <v>2679</v>
      </c>
      <c r="C6200" s="68"/>
      <c r="D6200" s="63">
        <v>10</v>
      </c>
      <c r="E6200" s="62">
        <v>7</v>
      </c>
    </row>
    <row r="6201" spans="1:5" ht="14.4" x14ac:dyDescent="0.3">
      <c r="A6201" s="76">
        <v>32008015</v>
      </c>
      <c r="B6201" s="61" t="s">
        <v>2680</v>
      </c>
      <c r="C6201" s="68"/>
      <c r="D6201" s="63">
        <v>10</v>
      </c>
      <c r="E6201" s="62">
        <v>7</v>
      </c>
    </row>
    <row r="6202" spans="1:5" ht="14.4" x14ac:dyDescent="0.3">
      <c r="A6202" s="76">
        <v>32008016</v>
      </c>
      <c r="B6202" s="61" t="s">
        <v>2681</v>
      </c>
      <c r="C6202" s="68"/>
      <c r="D6202" s="63">
        <v>10</v>
      </c>
      <c r="E6202" s="62">
        <v>7</v>
      </c>
    </row>
    <row r="6203" spans="1:5" ht="14.4" x14ac:dyDescent="0.3">
      <c r="A6203" s="76">
        <v>32008999</v>
      </c>
      <c r="B6203" s="61" t="s">
        <v>2682</v>
      </c>
      <c r="C6203" s="68"/>
      <c r="D6203" s="63">
        <v>10</v>
      </c>
      <c r="E6203" s="62">
        <v>7</v>
      </c>
    </row>
    <row r="6204" spans="1:5" ht="14.4" x14ac:dyDescent="0.3">
      <c r="A6204" s="76">
        <v>33001001</v>
      </c>
      <c r="B6204" s="61" t="s">
        <v>289</v>
      </c>
      <c r="C6204" s="68"/>
      <c r="D6204" s="63" t="s">
        <v>7927</v>
      </c>
      <c r="E6204" s="62">
        <v>3</v>
      </c>
    </row>
    <row r="6205" spans="1:5" ht="14.4" x14ac:dyDescent="0.3">
      <c r="A6205" s="76">
        <v>33002001</v>
      </c>
      <c r="B6205" s="61" t="s">
        <v>290</v>
      </c>
      <c r="C6205" s="68"/>
      <c r="D6205" s="63" t="s">
        <v>7927</v>
      </c>
      <c r="E6205" s="62">
        <v>3</v>
      </c>
    </row>
    <row r="6206" spans="1:5" ht="14.4" x14ac:dyDescent="0.3">
      <c r="A6206" s="76">
        <v>33002002</v>
      </c>
      <c r="B6206" s="61" t="s">
        <v>335</v>
      </c>
      <c r="C6206" s="68"/>
      <c r="D6206" s="63" t="s">
        <v>7927</v>
      </c>
      <c r="E6206" s="62">
        <v>3</v>
      </c>
    </row>
    <row r="6207" spans="1:5" ht="14.4" x14ac:dyDescent="0.3">
      <c r="A6207" s="76">
        <v>33002003</v>
      </c>
      <c r="B6207" s="61" t="s">
        <v>7758</v>
      </c>
      <c r="C6207" s="68"/>
      <c r="D6207" s="63" t="s">
        <v>7927</v>
      </c>
      <c r="E6207" s="62">
        <v>3</v>
      </c>
    </row>
    <row r="6208" spans="1:5" ht="14.4" x14ac:dyDescent="0.3">
      <c r="A6208" s="76">
        <v>33002004</v>
      </c>
      <c r="B6208" s="61" t="s">
        <v>291</v>
      </c>
      <c r="C6208" s="68"/>
      <c r="D6208" s="63" t="s">
        <v>7927</v>
      </c>
      <c r="E6208" s="62">
        <v>3</v>
      </c>
    </row>
    <row r="6209" spans="1:5" ht="14.4" x14ac:dyDescent="0.3">
      <c r="A6209" s="76">
        <v>33002005</v>
      </c>
      <c r="B6209" s="61" t="s">
        <v>7759</v>
      </c>
      <c r="C6209" s="68"/>
      <c r="D6209" s="63" t="s">
        <v>7927</v>
      </c>
      <c r="E6209" s="62">
        <v>3</v>
      </c>
    </row>
    <row r="6210" spans="1:5" ht="14.4" x14ac:dyDescent="0.3">
      <c r="A6210" s="76">
        <v>33002006</v>
      </c>
      <c r="B6210" s="61" t="s">
        <v>292</v>
      </c>
      <c r="C6210" s="68"/>
      <c r="D6210" s="63" t="s">
        <v>7927</v>
      </c>
      <c r="E6210" s="62">
        <v>3</v>
      </c>
    </row>
    <row r="6211" spans="1:5" ht="14.4" x14ac:dyDescent="0.3">
      <c r="A6211" s="76">
        <v>33002007</v>
      </c>
      <c r="B6211" s="61" t="s">
        <v>2747</v>
      </c>
      <c r="C6211" s="68"/>
      <c r="D6211" s="63" t="s">
        <v>7927</v>
      </c>
      <c r="E6211" s="62">
        <v>3</v>
      </c>
    </row>
    <row r="6212" spans="1:5" ht="14.4" x14ac:dyDescent="0.3">
      <c r="A6212" s="76">
        <v>33002008</v>
      </c>
      <c r="B6212" s="61" t="s">
        <v>2748</v>
      </c>
      <c r="C6212" s="68"/>
      <c r="D6212" s="63" t="s">
        <v>7927</v>
      </c>
      <c r="E6212" s="62">
        <v>3</v>
      </c>
    </row>
    <row r="6213" spans="1:5" ht="14.4" x14ac:dyDescent="0.3">
      <c r="A6213" s="76">
        <v>33002009</v>
      </c>
      <c r="B6213" s="61" t="s">
        <v>7760</v>
      </c>
      <c r="C6213" s="68"/>
      <c r="D6213" s="63" t="s">
        <v>7927</v>
      </c>
      <c r="E6213" s="62">
        <v>3</v>
      </c>
    </row>
    <row r="6214" spans="1:5" ht="14.4" x14ac:dyDescent="0.3">
      <c r="A6214" s="76">
        <v>33002011</v>
      </c>
      <c r="B6214" s="61" t="s">
        <v>7761</v>
      </c>
      <c r="C6214" s="68"/>
      <c r="D6214" s="63" t="s">
        <v>7927</v>
      </c>
      <c r="E6214" s="62">
        <v>3</v>
      </c>
    </row>
    <row r="6215" spans="1:5" ht="14.4" x14ac:dyDescent="0.3">
      <c r="A6215" s="76">
        <v>33002012</v>
      </c>
      <c r="B6215" s="61" t="s">
        <v>7762</v>
      </c>
      <c r="C6215" s="68"/>
      <c r="D6215" s="63" t="s">
        <v>7927</v>
      </c>
      <c r="E6215" s="62">
        <v>3</v>
      </c>
    </row>
    <row r="6216" spans="1:5" ht="14.4" x14ac:dyDescent="0.3">
      <c r="A6216" s="76">
        <v>33002013</v>
      </c>
      <c r="B6216" s="61" t="s">
        <v>293</v>
      </c>
      <c r="C6216" s="68"/>
      <c r="D6216" s="63" t="s">
        <v>7927</v>
      </c>
      <c r="E6216" s="62">
        <v>3</v>
      </c>
    </row>
    <row r="6217" spans="1:5" ht="14.4" x14ac:dyDescent="0.3">
      <c r="A6217" s="76">
        <v>33002014</v>
      </c>
      <c r="B6217" s="61" t="s">
        <v>294</v>
      </c>
      <c r="C6217" s="68"/>
      <c r="D6217" s="63" t="s">
        <v>7927</v>
      </c>
      <c r="E6217" s="62">
        <v>3</v>
      </c>
    </row>
    <row r="6218" spans="1:5" ht="14.4" x14ac:dyDescent="0.3">
      <c r="A6218" s="76">
        <v>33002015</v>
      </c>
      <c r="B6218" s="61" t="s">
        <v>295</v>
      </c>
      <c r="C6218" s="68"/>
      <c r="D6218" s="63" t="s">
        <v>7927</v>
      </c>
      <c r="E6218" s="62">
        <v>3</v>
      </c>
    </row>
    <row r="6219" spans="1:5" ht="14.4" x14ac:dyDescent="0.3">
      <c r="A6219" s="76">
        <v>33002016</v>
      </c>
      <c r="B6219" s="61" t="s">
        <v>7763</v>
      </c>
      <c r="C6219" s="68"/>
      <c r="D6219" s="63" t="s">
        <v>7927</v>
      </c>
      <c r="E6219" s="62">
        <v>3</v>
      </c>
    </row>
    <row r="6220" spans="1:5" ht="14.4" x14ac:dyDescent="0.3">
      <c r="A6220" s="76">
        <v>33003001</v>
      </c>
      <c r="B6220" s="61" t="s">
        <v>7764</v>
      </c>
      <c r="C6220" s="68"/>
      <c r="D6220" s="63" t="s">
        <v>7927</v>
      </c>
      <c r="E6220" s="62">
        <v>3</v>
      </c>
    </row>
    <row r="6221" spans="1:5" ht="14.4" x14ac:dyDescent="0.3">
      <c r="A6221" s="76">
        <v>33003002</v>
      </c>
      <c r="B6221" s="61" t="s">
        <v>7765</v>
      </c>
      <c r="C6221" s="68"/>
      <c r="D6221" s="63" t="s">
        <v>7927</v>
      </c>
      <c r="E6221" s="62">
        <v>3</v>
      </c>
    </row>
    <row r="6222" spans="1:5" ht="14.4" x14ac:dyDescent="0.3">
      <c r="A6222" s="76">
        <v>33003003</v>
      </c>
      <c r="B6222" s="61" t="s">
        <v>7766</v>
      </c>
      <c r="C6222" s="68"/>
      <c r="D6222" s="63" t="s">
        <v>7927</v>
      </c>
      <c r="E6222" s="62">
        <v>3</v>
      </c>
    </row>
    <row r="6223" spans="1:5" ht="14.4" x14ac:dyDescent="0.3">
      <c r="A6223" s="76">
        <v>33003004</v>
      </c>
      <c r="B6223" s="61" t="s">
        <v>7767</v>
      </c>
      <c r="C6223" s="68"/>
      <c r="D6223" s="63" t="s">
        <v>7927</v>
      </c>
      <c r="E6223" s="62">
        <v>3</v>
      </c>
    </row>
    <row r="6224" spans="1:5" ht="14.4" x14ac:dyDescent="0.3">
      <c r="A6224" s="76">
        <v>33003005</v>
      </c>
      <c r="B6224" s="61" t="s">
        <v>7768</v>
      </c>
      <c r="C6224" s="68"/>
      <c r="D6224" s="63" t="s">
        <v>7927</v>
      </c>
      <c r="E6224" s="62">
        <v>3</v>
      </c>
    </row>
    <row r="6225" spans="1:5" ht="14.4" x14ac:dyDescent="0.3">
      <c r="A6225" s="76">
        <v>33003006</v>
      </c>
      <c r="B6225" s="61" t="s">
        <v>7769</v>
      </c>
      <c r="C6225" s="68"/>
      <c r="D6225" s="63" t="s">
        <v>7927</v>
      </c>
      <c r="E6225" s="62">
        <v>3</v>
      </c>
    </row>
    <row r="6226" spans="1:5" ht="14.4" x14ac:dyDescent="0.3">
      <c r="A6226" s="76">
        <v>33003007</v>
      </c>
      <c r="B6226" s="61" t="s">
        <v>7770</v>
      </c>
      <c r="C6226" s="68"/>
      <c r="D6226" s="63" t="s">
        <v>7927</v>
      </c>
      <c r="E6226" s="62">
        <v>3</v>
      </c>
    </row>
    <row r="6227" spans="1:5" ht="14.4" x14ac:dyDescent="0.3">
      <c r="A6227" s="76">
        <v>33003008</v>
      </c>
      <c r="B6227" s="61" t="s">
        <v>7771</v>
      </c>
      <c r="C6227" s="68"/>
      <c r="D6227" s="63" t="s">
        <v>7927</v>
      </c>
      <c r="E6227" s="62">
        <v>3</v>
      </c>
    </row>
    <row r="6228" spans="1:5" ht="14.4" x14ac:dyDescent="0.3">
      <c r="A6228" s="76">
        <v>33104900</v>
      </c>
      <c r="B6228" s="61" t="s">
        <v>7772</v>
      </c>
      <c r="C6228" s="68"/>
      <c r="D6228" s="63" t="s">
        <v>7927</v>
      </c>
      <c r="E6228" s="62">
        <v>3</v>
      </c>
    </row>
    <row r="6229" spans="1:5" ht="14.4" x14ac:dyDescent="0.3">
      <c r="A6229" s="76">
        <v>33104999</v>
      </c>
      <c r="B6229" s="61" t="s">
        <v>7773</v>
      </c>
      <c r="C6229" s="68"/>
      <c r="D6229" s="63" t="s">
        <v>7927</v>
      </c>
      <c r="E6229" s="62">
        <v>3</v>
      </c>
    </row>
    <row r="6230" spans="1:5" ht="14.4" x14ac:dyDescent="0.3">
      <c r="A6230" s="76">
        <v>33105001</v>
      </c>
      <c r="B6230" s="61" t="s">
        <v>2749</v>
      </c>
      <c r="C6230" s="68"/>
      <c r="D6230" s="63" t="s">
        <v>7927</v>
      </c>
      <c r="E6230" s="62">
        <v>3</v>
      </c>
    </row>
    <row r="6231" spans="1:5" ht="14.4" x14ac:dyDescent="0.3">
      <c r="A6231" s="76">
        <v>33105002</v>
      </c>
      <c r="B6231" s="61" t="s">
        <v>2750</v>
      </c>
      <c r="C6231" s="68"/>
      <c r="D6231" s="63" t="s">
        <v>7927</v>
      </c>
      <c r="E6231" s="62">
        <v>3</v>
      </c>
    </row>
    <row r="6232" spans="1:5" ht="14.4" x14ac:dyDescent="0.3">
      <c r="A6232" s="76">
        <v>33105003</v>
      </c>
      <c r="B6232" s="61" t="s">
        <v>2751</v>
      </c>
      <c r="C6232" s="68"/>
      <c r="D6232" s="63" t="s">
        <v>7927</v>
      </c>
      <c r="E6232" s="62">
        <v>3</v>
      </c>
    </row>
    <row r="6233" spans="1:5" ht="14.4" x14ac:dyDescent="0.3">
      <c r="A6233" s="76">
        <v>33105004</v>
      </c>
      <c r="B6233" s="61" t="s">
        <v>2752</v>
      </c>
      <c r="C6233" s="68"/>
      <c r="D6233" s="63" t="s">
        <v>7927</v>
      </c>
      <c r="E6233" s="62">
        <v>3</v>
      </c>
    </row>
    <row r="6234" spans="1:5" ht="14.4" x14ac:dyDescent="0.3">
      <c r="A6234" s="76">
        <v>33105005</v>
      </c>
      <c r="B6234" s="61" t="s">
        <v>2753</v>
      </c>
      <c r="C6234" s="68"/>
      <c r="D6234" s="63" t="s">
        <v>7927</v>
      </c>
      <c r="E6234" s="62">
        <v>3</v>
      </c>
    </row>
    <row r="6235" spans="1:5" ht="14.4" x14ac:dyDescent="0.3">
      <c r="A6235" s="76">
        <v>33105006</v>
      </c>
      <c r="B6235" s="61" t="s">
        <v>2754</v>
      </c>
      <c r="C6235" s="68"/>
      <c r="D6235" s="63" t="s">
        <v>7927</v>
      </c>
      <c r="E6235" s="62">
        <v>3</v>
      </c>
    </row>
    <row r="6236" spans="1:5" ht="14.4" x14ac:dyDescent="0.3">
      <c r="A6236" s="76">
        <v>33105007</v>
      </c>
      <c r="B6236" s="61" t="s">
        <v>2755</v>
      </c>
      <c r="C6236" s="68"/>
      <c r="D6236" s="63" t="s">
        <v>7927</v>
      </c>
      <c r="E6236" s="62">
        <v>3</v>
      </c>
    </row>
    <row r="6237" spans="1:5" ht="14.4" x14ac:dyDescent="0.3">
      <c r="A6237" s="76">
        <v>33105999</v>
      </c>
      <c r="B6237" s="61" t="s">
        <v>2756</v>
      </c>
      <c r="C6237" s="68"/>
      <c r="D6237" s="63" t="s">
        <v>7927</v>
      </c>
      <c r="E6237" s="62">
        <v>3</v>
      </c>
    </row>
    <row r="6238" spans="1:5" ht="14.4" x14ac:dyDescent="0.3">
      <c r="A6238" s="76">
        <v>33106001</v>
      </c>
      <c r="B6238" s="61" t="s">
        <v>2757</v>
      </c>
      <c r="C6238" s="68"/>
      <c r="D6238" s="63" t="s">
        <v>7927</v>
      </c>
      <c r="E6238" s="62">
        <v>3</v>
      </c>
    </row>
    <row r="6239" spans="1:5" ht="14.4" x14ac:dyDescent="0.3">
      <c r="A6239" s="76">
        <v>33106002</v>
      </c>
      <c r="B6239" s="61" t="s">
        <v>2758</v>
      </c>
      <c r="C6239" s="68"/>
      <c r="D6239" s="63" t="s">
        <v>7927</v>
      </c>
      <c r="E6239" s="62">
        <v>3</v>
      </c>
    </row>
    <row r="6240" spans="1:5" ht="14.4" x14ac:dyDescent="0.3">
      <c r="A6240" s="76">
        <v>33106003</v>
      </c>
      <c r="B6240" s="61" t="s">
        <v>2759</v>
      </c>
      <c r="C6240" s="68"/>
      <c r="D6240" s="63" t="s">
        <v>7927</v>
      </c>
      <c r="E6240" s="62">
        <v>3</v>
      </c>
    </row>
    <row r="6241" spans="1:5" ht="14.4" x14ac:dyDescent="0.3">
      <c r="A6241" s="76">
        <v>33106004</v>
      </c>
      <c r="B6241" s="61" t="s">
        <v>2760</v>
      </c>
      <c r="C6241" s="68"/>
      <c r="D6241" s="63" t="s">
        <v>7927</v>
      </c>
      <c r="E6241" s="62">
        <v>3</v>
      </c>
    </row>
    <row r="6242" spans="1:5" ht="14.4" x14ac:dyDescent="0.3">
      <c r="A6242" s="76">
        <v>33106005</v>
      </c>
      <c r="B6242" s="61" t="s">
        <v>2761</v>
      </c>
      <c r="C6242" s="68"/>
      <c r="D6242" s="63" t="s">
        <v>7927</v>
      </c>
      <c r="E6242" s="62">
        <v>3</v>
      </c>
    </row>
    <row r="6243" spans="1:5" ht="14.4" x14ac:dyDescent="0.3">
      <c r="A6243" s="76">
        <v>33106999</v>
      </c>
      <c r="B6243" s="61" t="s">
        <v>2762</v>
      </c>
      <c r="C6243" s="68"/>
      <c r="D6243" s="63" t="s">
        <v>7927</v>
      </c>
      <c r="E6243" s="62">
        <v>3</v>
      </c>
    </row>
    <row r="6244" spans="1:5" ht="14.4" x14ac:dyDescent="0.3">
      <c r="A6244" s="76">
        <v>33107001</v>
      </c>
      <c r="B6244" s="61" t="s">
        <v>2763</v>
      </c>
      <c r="C6244" s="68"/>
      <c r="D6244" s="63" t="s">
        <v>7927</v>
      </c>
      <c r="E6244" s="62">
        <v>3</v>
      </c>
    </row>
    <row r="6245" spans="1:5" ht="14.4" x14ac:dyDescent="0.3">
      <c r="A6245" s="76">
        <v>33107002</v>
      </c>
      <c r="B6245" s="61" t="s">
        <v>2764</v>
      </c>
      <c r="C6245" s="68"/>
      <c r="D6245" s="63" t="s">
        <v>7927</v>
      </c>
      <c r="E6245" s="62">
        <v>3</v>
      </c>
    </row>
    <row r="6246" spans="1:5" ht="14.4" x14ac:dyDescent="0.3">
      <c r="A6246" s="76">
        <v>33107003</v>
      </c>
      <c r="B6246" s="61" t="s">
        <v>2765</v>
      </c>
      <c r="C6246" s="68"/>
      <c r="D6246" s="63" t="s">
        <v>7927</v>
      </c>
      <c r="E6246" s="62">
        <v>3</v>
      </c>
    </row>
    <row r="6247" spans="1:5" ht="14.4" x14ac:dyDescent="0.3">
      <c r="A6247" s="76">
        <v>33107004</v>
      </c>
      <c r="B6247" s="61" t="s">
        <v>2766</v>
      </c>
      <c r="C6247" s="68"/>
      <c r="D6247" s="63" t="s">
        <v>7927</v>
      </c>
      <c r="E6247" s="62">
        <v>3</v>
      </c>
    </row>
    <row r="6248" spans="1:5" ht="14.4" x14ac:dyDescent="0.3">
      <c r="A6248" s="76">
        <v>33107005</v>
      </c>
      <c r="B6248" s="61" t="s">
        <v>2767</v>
      </c>
      <c r="C6248" s="68"/>
      <c r="D6248" s="63" t="s">
        <v>7927</v>
      </c>
      <c r="E6248" s="62">
        <v>3</v>
      </c>
    </row>
    <row r="6249" spans="1:5" ht="14.4" x14ac:dyDescent="0.3">
      <c r="A6249" s="76">
        <v>33107006</v>
      </c>
      <c r="B6249" s="61" t="s">
        <v>2768</v>
      </c>
      <c r="C6249" s="68"/>
      <c r="D6249" s="63" t="s">
        <v>7927</v>
      </c>
      <c r="E6249" s="62">
        <v>3</v>
      </c>
    </row>
    <row r="6250" spans="1:5" ht="14.4" x14ac:dyDescent="0.3">
      <c r="A6250" s="76">
        <v>33107007</v>
      </c>
      <c r="B6250" s="61" t="s">
        <v>2769</v>
      </c>
      <c r="C6250" s="68"/>
      <c r="D6250" s="63" t="s">
        <v>7927</v>
      </c>
      <c r="E6250" s="62">
        <v>3</v>
      </c>
    </row>
    <row r="6251" spans="1:5" ht="14.4" x14ac:dyDescent="0.3">
      <c r="A6251" s="76">
        <v>33107999</v>
      </c>
      <c r="B6251" s="61" t="s">
        <v>7774</v>
      </c>
      <c r="C6251" s="68"/>
      <c r="D6251" s="63" t="s">
        <v>7927</v>
      </c>
      <c r="E6251" s="62">
        <v>3</v>
      </c>
    </row>
    <row r="6252" spans="1:5" ht="14.4" x14ac:dyDescent="0.3">
      <c r="A6252" s="76">
        <v>33109001</v>
      </c>
      <c r="B6252" s="61" t="s">
        <v>296</v>
      </c>
      <c r="C6252" s="68"/>
      <c r="D6252" s="63" t="s">
        <v>7927</v>
      </c>
      <c r="E6252" s="62">
        <v>3</v>
      </c>
    </row>
    <row r="6253" spans="1:5" ht="14.4" x14ac:dyDescent="0.3">
      <c r="A6253" s="76">
        <v>33110001</v>
      </c>
      <c r="B6253" s="61" t="s">
        <v>2770</v>
      </c>
      <c r="C6253" s="68"/>
      <c r="D6253" s="63" t="s">
        <v>7927</v>
      </c>
      <c r="E6253" s="62">
        <v>3</v>
      </c>
    </row>
    <row r="6254" spans="1:5" ht="14.4" x14ac:dyDescent="0.3">
      <c r="A6254" s="76">
        <v>33110002</v>
      </c>
      <c r="B6254" s="61" t="s">
        <v>297</v>
      </c>
      <c r="C6254" s="68"/>
      <c r="D6254" s="63" t="s">
        <v>7927</v>
      </c>
      <c r="E6254" s="62">
        <v>3</v>
      </c>
    </row>
    <row r="6255" spans="1:5" ht="14.4" x14ac:dyDescent="0.3">
      <c r="A6255" s="76">
        <v>33110003</v>
      </c>
      <c r="B6255" s="78" t="s">
        <v>7775</v>
      </c>
      <c r="C6255" s="68"/>
      <c r="D6255" s="63" t="s">
        <v>7927</v>
      </c>
      <c r="E6255" s="62">
        <v>3</v>
      </c>
    </row>
    <row r="6256" spans="1:5" ht="14.4" x14ac:dyDescent="0.3">
      <c r="A6256" s="76">
        <v>33110004</v>
      </c>
      <c r="B6256" s="78" t="s">
        <v>7776</v>
      </c>
      <c r="C6256" s="68"/>
      <c r="D6256" s="63" t="s">
        <v>7927</v>
      </c>
      <c r="E6256" s="62">
        <v>3</v>
      </c>
    </row>
    <row r="6257" spans="1:5" ht="14.4" x14ac:dyDescent="0.3">
      <c r="A6257" s="76">
        <v>33111900</v>
      </c>
      <c r="B6257" s="78" t="s">
        <v>7777</v>
      </c>
      <c r="C6257" s="68"/>
      <c r="D6257" s="63" t="s">
        <v>7927</v>
      </c>
      <c r="E6257" s="62">
        <v>3</v>
      </c>
    </row>
    <row r="6258" spans="1:5" ht="14.4" x14ac:dyDescent="0.3">
      <c r="A6258" s="76">
        <v>33111999</v>
      </c>
      <c r="B6258" s="78" t="s">
        <v>7778</v>
      </c>
      <c r="C6258" s="68"/>
      <c r="D6258" s="63" t="s">
        <v>7927</v>
      </c>
      <c r="E6258" s="62">
        <v>3</v>
      </c>
    </row>
    <row r="6259" spans="1:5" ht="14.4" x14ac:dyDescent="0.3">
      <c r="A6259" s="76">
        <v>33112001</v>
      </c>
      <c r="B6259" s="78" t="s">
        <v>2771</v>
      </c>
      <c r="C6259" s="68"/>
      <c r="D6259" s="63" t="s">
        <v>7926</v>
      </c>
      <c r="E6259" s="62">
        <v>3</v>
      </c>
    </row>
    <row r="6260" spans="1:5" ht="14.4" x14ac:dyDescent="0.3">
      <c r="A6260" s="76">
        <v>33112002</v>
      </c>
      <c r="B6260" s="78" t="s">
        <v>2772</v>
      </c>
      <c r="C6260" s="68"/>
      <c r="D6260" s="63" t="s">
        <v>7926</v>
      </c>
      <c r="E6260" s="62">
        <v>3</v>
      </c>
    </row>
    <row r="6261" spans="1:5" ht="14.4" x14ac:dyDescent="0.3">
      <c r="A6261" s="76">
        <v>33112003</v>
      </c>
      <c r="B6261" s="78" t="s">
        <v>2773</v>
      </c>
      <c r="C6261" s="68"/>
      <c r="D6261" s="63" t="s">
        <v>7926</v>
      </c>
      <c r="E6261" s="62">
        <v>3</v>
      </c>
    </row>
    <row r="6262" spans="1:5" ht="14.4" x14ac:dyDescent="0.3">
      <c r="A6262" s="76">
        <v>33112004</v>
      </c>
      <c r="B6262" s="78" t="s">
        <v>2774</v>
      </c>
      <c r="C6262" s="68"/>
      <c r="D6262" s="63" t="s">
        <v>7926</v>
      </c>
      <c r="E6262" s="62">
        <v>3</v>
      </c>
    </row>
    <row r="6263" spans="1:5" ht="14.4" x14ac:dyDescent="0.3">
      <c r="A6263" s="76">
        <v>33112005</v>
      </c>
      <c r="B6263" s="78" t="s">
        <v>2775</v>
      </c>
      <c r="C6263" s="68"/>
      <c r="D6263" s="63" t="s">
        <v>7926</v>
      </c>
      <c r="E6263" s="62">
        <v>3</v>
      </c>
    </row>
    <row r="6264" spans="1:5" ht="14.4" x14ac:dyDescent="0.3">
      <c r="A6264" s="76">
        <v>33113001</v>
      </c>
      <c r="B6264" s="78" t="s">
        <v>2776</v>
      </c>
      <c r="C6264" s="68"/>
      <c r="D6264" s="63" t="s">
        <v>7926</v>
      </c>
      <c r="E6264" s="62">
        <v>3</v>
      </c>
    </row>
    <row r="6265" spans="1:5" ht="14.4" x14ac:dyDescent="0.3">
      <c r="A6265" s="76">
        <v>33113002</v>
      </c>
      <c r="B6265" s="78" t="s">
        <v>2777</v>
      </c>
      <c r="C6265" s="68"/>
      <c r="D6265" s="63" t="s">
        <v>7926</v>
      </c>
      <c r="E6265" s="62">
        <v>3</v>
      </c>
    </row>
    <row r="6266" spans="1:5" ht="14.4" x14ac:dyDescent="0.3">
      <c r="A6266" s="76">
        <v>33113003</v>
      </c>
      <c r="B6266" s="78" t="s">
        <v>2778</v>
      </c>
      <c r="C6266" s="68"/>
      <c r="D6266" s="63" t="s">
        <v>7926</v>
      </c>
      <c r="E6266" s="62">
        <v>3</v>
      </c>
    </row>
    <row r="6267" spans="1:5" ht="14.4" x14ac:dyDescent="0.3">
      <c r="A6267" s="76">
        <v>33113999</v>
      </c>
      <c r="B6267" s="78" t="s">
        <v>7779</v>
      </c>
      <c r="C6267" s="68"/>
      <c r="D6267" s="63" t="s">
        <v>7926</v>
      </c>
      <c r="E6267" s="62">
        <v>3</v>
      </c>
    </row>
    <row r="6268" spans="1:5" ht="14.4" x14ac:dyDescent="0.3">
      <c r="A6268" s="76">
        <v>33114001</v>
      </c>
      <c r="B6268" s="78" t="s">
        <v>2779</v>
      </c>
      <c r="C6268" s="68"/>
      <c r="D6268" s="63" t="s">
        <v>7926</v>
      </c>
      <c r="E6268" s="62">
        <v>3</v>
      </c>
    </row>
    <row r="6269" spans="1:5" ht="14.4" x14ac:dyDescent="0.3">
      <c r="A6269" s="76">
        <v>33114002</v>
      </c>
      <c r="B6269" s="78" t="s">
        <v>2780</v>
      </c>
      <c r="C6269" s="68"/>
      <c r="D6269" s="63" t="s">
        <v>7926</v>
      </c>
      <c r="E6269" s="62">
        <v>3</v>
      </c>
    </row>
    <row r="6270" spans="1:5" ht="14.4" x14ac:dyDescent="0.3">
      <c r="A6270" s="76">
        <v>33114003</v>
      </c>
      <c r="B6270" s="78" t="s">
        <v>2781</v>
      </c>
      <c r="C6270" s="68"/>
      <c r="D6270" s="63" t="s">
        <v>7926</v>
      </c>
      <c r="E6270" s="62">
        <v>3</v>
      </c>
    </row>
    <row r="6271" spans="1:5" ht="14.4" x14ac:dyDescent="0.3">
      <c r="A6271" s="76">
        <v>33114004</v>
      </c>
      <c r="B6271" s="78" t="s">
        <v>2782</v>
      </c>
      <c r="C6271" s="68"/>
      <c r="D6271" s="63" t="s">
        <v>7926</v>
      </c>
      <c r="E6271" s="62">
        <v>3</v>
      </c>
    </row>
    <row r="6272" spans="1:5" ht="14.4" x14ac:dyDescent="0.3">
      <c r="A6272" s="76">
        <v>33114005</v>
      </c>
      <c r="B6272" s="78" t="s">
        <v>2783</v>
      </c>
      <c r="C6272" s="68"/>
      <c r="D6272" s="63" t="s">
        <v>7926</v>
      </c>
      <c r="E6272" s="62">
        <v>3</v>
      </c>
    </row>
    <row r="6273" spans="1:5" ht="14.4" x14ac:dyDescent="0.3">
      <c r="A6273" s="76">
        <v>33114006</v>
      </c>
      <c r="B6273" s="78" t="s">
        <v>2784</v>
      </c>
      <c r="C6273" s="68"/>
      <c r="D6273" s="63" t="s">
        <v>7926</v>
      </c>
      <c r="E6273" s="62">
        <v>3</v>
      </c>
    </row>
    <row r="6274" spans="1:5" ht="14.4" x14ac:dyDescent="0.3">
      <c r="A6274" s="76">
        <v>33114007</v>
      </c>
      <c r="B6274" s="78" t="s">
        <v>2785</v>
      </c>
      <c r="C6274" s="68"/>
      <c r="D6274" s="63" t="s">
        <v>7926</v>
      </c>
      <c r="E6274" s="62">
        <v>3</v>
      </c>
    </row>
    <row r="6275" spans="1:5" ht="14.4" x14ac:dyDescent="0.3">
      <c r="A6275" s="76">
        <v>33114008</v>
      </c>
      <c r="B6275" s="78" t="s">
        <v>2786</v>
      </c>
      <c r="C6275" s="68"/>
      <c r="D6275" s="63" t="s">
        <v>7926</v>
      </c>
      <c r="E6275" s="62">
        <v>3</v>
      </c>
    </row>
    <row r="6276" spans="1:5" ht="14.4" x14ac:dyDescent="0.3">
      <c r="A6276" s="76">
        <v>33114009</v>
      </c>
      <c r="B6276" s="78" t="s">
        <v>2787</v>
      </c>
      <c r="C6276" s="68"/>
      <c r="D6276" s="63" t="s">
        <v>7926</v>
      </c>
      <c r="E6276" s="62">
        <v>3</v>
      </c>
    </row>
    <row r="6277" spans="1:5" ht="14.4" x14ac:dyDescent="0.3">
      <c r="A6277" s="76">
        <v>33114010</v>
      </c>
      <c r="B6277" s="78" t="s">
        <v>2788</v>
      </c>
      <c r="C6277" s="68"/>
      <c r="D6277" s="63" t="s">
        <v>7926</v>
      </c>
      <c r="E6277" s="62">
        <v>3</v>
      </c>
    </row>
    <row r="6278" spans="1:5" ht="14.4" x14ac:dyDescent="0.3">
      <c r="A6278" s="76">
        <v>33114011</v>
      </c>
      <c r="B6278" s="78" t="s">
        <v>2789</v>
      </c>
      <c r="C6278" s="68"/>
      <c r="D6278" s="63" t="s">
        <v>7926</v>
      </c>
      <c r="E6278" s="62">
        <v>3</v>
      </c>
    </row>
    <row r="6279" spans="1:5" ht="14.4" x14ac:dyDescent="0.3">
      <c r="A6279" s="76">
        <v>33114012</v>
      </c>
      <c r="B6279" s="78" t="s">
        <v>2790</v>
      </c>
      <c r="C6279" s="68"/>
      <c r="D6279" s="63" t="s">
        <v>7926</v>
      </c>
      <c r="E6279" s="62">
        <v>3</v>
      </c>
    </row>
    <row r="6280" spans="1:5" ht="14.4" x14ac:dyDescent="0.3">
      <c r="A6280" s="76">
        <v>33114013</v>
      </c>
      <c r="B6280" s="78" t="s">
        <v>2791</v>
      </c>
      <c r="C6280" s="68"/>
      <c r="D6280" s="63" t="s">
        <v>7926</v>
      </c>
      <c r="E6280" s="62">
        <v>3</v>
      </c>
    </row>
    <row r="6281" spans="1:5" ht="14.4" x14ac:dyDescent="0.3">
      <c r="A6281" s="76">
        <v>33114999</v>
      </c>
      <c r="B6281" s="78" t="s">
        <v>7780</v>
      </c>
      <c r="C6281" s="68"/>
      <c r="D6281" s="66" t="s">
        <v>7926</v>
      </c>
      <c r="E6281" s="62">
        <v>3</v>
      </c>
    </row>
    <row r="6282" spans="1:5" ht="14.4" x14ac:dyDescent="0.3">
      <c r="A6282" s="76">
        <v>33115001</v>
      </c>
      <c r="B6282" s="78" t="s">
        <v>2792</v>
      </c>
      <c r="C6282" s="68"/>
      <c r="D6282" s="66" t="s">
        <v>7926</v>
      </c>
      <c r="E6282" s="62">
        <v>3</v>
      </c>
    </row>
    <row r="6283" spans="1:5" ht="14.4" x14ac:dyDescent="0.3">
      <c r="A6283" s="76">
        <v>33115002</v>
      </c>
      <c r="B6283" s="78" t="s">
        <v>2793</v>
      </c>
      <c r="C6283" s="68"/>
      <c r="D6283" s="66" t="s">
        <v>7926</v>
      </c>
      <c r="E6283" s="62">
        <v>3</v>
      </c>
    </row>
    <row r="6284" spans="1:5" ht="14.4" x14ac:dyDescent="0.3">
      <c r="A6284" s="76">
        <v>33115003</v>
      </c>
      <c r="B6284" s="78" t="s">
        <v>2794</v>
      </c>
      <c r="C6284" s="68"/>
      <c r="D6284" s="66" t="s">
        <v>7926</v>
      </c>
      <c r="E6284" s="62">
        <v>3</v>
      </c>
    </row>
    <row r="6285" spans="1:5" ht="14.4" x14ac:dyDescent="0.3">
      <c r="A6285" s="76">
        <v>33115999</v>
      </c>
      <c r="B6285" s="78" t="s">
        <v>7781</v>
      </c>
      <c r="C6285" s="68"/>
      <c r="D6285" s="66" t="s">
        <v>7926</v>
      </c>
      <c r="E6285" s="62">
        <v>3</v>
      </c>
    </row>
    <row r="6286" spans="1:5" ht="14.4" x14ac:dyDescent="0.3">
      <c r="A6286" s="76">
        <v>33116001</v>
      </c>
      <c r="B6286" s="78" t="s">
        <v>2795</v>
      </c>
      <c r="C6286" s="68"/>
      <c r="D6286" s="66" t="s">
        <v>7926</v>
      </c>
      <c r="E6286" s="62">
        <v>3</v>
      </c>
    </row>
    <row r="6287" spans="1:5" ht="14.4" x14ac:dyDescent="0.3">
      <c r="A6287" s="76">
        <v>33116002</v>
      </c>
      <c r="B6287" s="78" t="s">
        <v>2796</v>
      </c>
      <c r="C6287" s="68"/>
      <c r="D6287" s="66" t="s">
        <v>7926</v>
      </c>
      <c r="E6287" s="62">
        <v>3</v>
      </c>
    </row>
    <row r="6288" spans="1:5" ht="14.4" x14ac:dyDescent="0.3">
      <c r="A6288" s="76">
        <v>33116003</v>
      </c>
      <c r="B6288" s="78" t="s">
        <v>2797</v>
      </c>
      <c r="C6288" s="68"/>
      <c r="D6288" s="66" t="s">
        <v>7926</v>
      </c>
      <c r="E6288" s="62">
        <v>3</v>
      </c>
    </row>
    <row r="6289" spans="1:5" ht="14.4" x14ac:dyDescent="0.3">
      <c r="A6289" s="76">
        <v>33116999</v>
      </c>
      <c r="B6289" s="78" t="s">
        <v>7782</v>
      </c>
      <c r="C6289" s="68"/>
      <c r="D6289" s="66" t="s">
        <v>7926</v>
      </c>
      <c r="E6289" s="62">
        <v>3</v>
      </c>
    </row>
    <row r="6290" spans="1:5" ht="14.4" x14ac:dyDescent="0.3">
      <c r="A6290" s="76">
        <v>33117001</v>
      </c>
      <c r="B6290" s="78" t="s">
        <v>2798</v>
      </c>
      <c r="C6290" s="68"/>
      <c r="D6290" s="66" t="s">
        <v>7926</v>
      </c>
      <c r="E6290" s="62">
        <v>3</v>
      </c>
    </row>
    <row r="6291" spans="1:5" ht="14.4" x14ac:dyDescent="0.3">
      <c r="A6291" s="76">
        <v>33117002</v>
      </c>
      <c r="B6291" s="78" t="s">
        <v>2799</v>
      </c>
      <c r="C6291" s="68"/>
      <c r="D6291" s="66" t="s">
        <v>7926</v>
      </c>
      <c r="E6291" s="62">
        <v>3</v>
      </c>
    </row>
    <row r="6292" spans="1:5" ht="14.4" x14ac:dyDescent="0.3">
      <c r="A6292" s="76">
        <v>33117003</v>
      </c>
      <c r="B6292" s="78" t="s">
        <v>2800</v>
      </c>
      <c r="C6292" s="68"/>
      <c r="D6292" s="63" t="s">
        <v>7926</v>
      </c>
      <c r="E6292" s="62">
        <v>3</v>
      </c>
    </row>
    <row r="6293" spans="1:5" ht="14.4" x14ac:dyDescent="0.3">
      <c r="A6293" s="76">
        <v>33117004</v>
      </c>
      <c r="B6293" s="78" t="s">
        <v>2801</v>
      </c>
      <c r="C6293" s="68"/>
      <c r="D6293" s="63" t="s">
        <v>7926</v>
      </c>
      <c r="E6293" s="62">
        <v>3</v>
      </c>
    </row>
    <row r="6294" spans="1:5" ht="14.4" x14ac:dyDescent="0.3">
      <c r="A6294" s="76">
        <v>33117999</v>
      </c>
      <c r="B6294" s="78" t="s">
        <v>7783</v>
      </c>
      <c r="C6294" s="68"/>
      <c r="D6294" s="63" t="s">
        <v>7926</v>
      </c>
      <c r="E6294" s="62">
        <v>3</v>
      </c>
    </row>
    <row r="6295" spans="1:5" ht="14.4" x14ac:dyDescent="0.3">
      <c r="A6295" s="76">
        <v>33118001</v>
      </c>
      <c r="B6295" s="78" t="s">
        <v>2802</v>
      </c>
      <c r="C6295" s="68"/>
      <c r="D6295" s="63" t="s">
        <v>7926</v>
      </c>
      <c r="E6295" s="62">
        <v>3</v>
      </c>
    </row>
    <row r="6296" spans="1:5" ht="14.4" x14ac:dyDescent="0.3">
      <c r="A6296" s="76">
        <v>33118999</v>
      </c>
      <c r="B6296" s="78" t="s">
        <v>7784</v>
      </c>
      <c r="C6296" s="68"/>
      <c r="D6296" s="63" t="s">
        <v>7926</v>
      </c>
      <c r="E6296" s="62">
        <v>3</v>
      </c>
    </row>
    <row r="6297" spans="1:5" ht="14.4" x14ac:dyDescent="0.3">
      <c r="A6297" s="76">
        <v>33119001</v>
      </c>
      <c r="B6297" s="78" t="s">
        <v>2803</v>
      </c>
      <c r="C6297" s="68"/>
      <c r="D6297" s="63" t="s">
        <v>7926</v>
      </c>
      <c r="E6297" s="62">
        <v>3</v>
      </c>
    </row>
    <row r="6298" spans="1:5" ht="14.4" x14ac:dyDescent="0.3">
      <c r="A6298" s="76">
        <v>33119002</v>
      </c>
      <c r="B6298" s="78" t="s">
        <v>2804</v>
      </c>
      <c r="C6298" s="68"/>
      <c r="D6298" s="63" t="s">
        <v>7926</v>
      </c>
      <c r="E6298" s="62">
        <v>3</v>
      </c>
    </row>
    <row r="6299" spans="1:5" ht="14.4" x14ac:dyDescent="0.3">
      <c r="A6299" s="76">
        <v>33119003</v>
      </c>
      <c r="B6299" s="78" t="s">
        <v>2805</v>
      </c>
      <c r="C6299" s="68"/>
      <c r="D6299" s="63" t="s">
        <v>7926</v>
      </c>
      <c r="E6299" s="62">
        <v>3</v>
      </c>
    </row>
    <row r="6300" spans="1:5" ht="14.4" x14ac:dyDescent="0.3">
      <c r="A6300" s="76">
        <v>33119004</v>
      </c>
      <c r="B6300" s="78" t="s">
        <v>2806</v>
      </c>
      <c r="C6300" s="68"/>
      <c r="D6300" s="63" t="s">
        <v>7926</v>
      </c>
      <c r="E6300" s="62">
        <v>3</v>
      </c>
    </row>
    <row r="6301" spans="1:5" ht="14.4" x14ac:dyDescent="0.3">
      <c r="A6301" s="76">
        <v>33119005</v>
      </c>
      <c r="B6301" s="78" t="s">
        <v>2807</v>
      </c>
      <c r="C6301" s="68"/>
      <c r="D6301" s="63" t="s">
        <v>7926</v>
      </c>
      <c r="E6301" s="62">
        <v>3</v>
      </c>
    </row>
    <row r="6302" spans="1:5" ht="14.4" x14ac:dyDescent="0.3">
      <c r="A6302" s="76">
        <v>33119006</v>
      </c>
      <c r="B6302" s="78" t="s">
        <v>2808</v>
      </c>
      <c r="C6302" s="68"/>
      <c r="D6302" s="66" t="s">
        <v>7926</v>
      </c>
      <c r="E6302" s="62">
        <v>3</v>
      </c>
    </row>
    <row r="6303" spans="1:5" ht="14.4" x14ac:dyDescent="0.3">
      <c r="A6303" s="76">
        <v>33119007</v>
      </c>
      <c r="B6303" s="78" t="s">
        <v>2809</v>
      </c>
      <c r="C6303" s="68"/>
      <c r="D6303" s="66" t="s">
        <v>7926</v>
      </c>
      <c r="E6303" s="62">
        <v>3</v>
      </c>
    </row>
    <row r="6304" spans="1:5" ht="14.4" x14ac:dyDescent="0.3">
      <c r="A6304" s="76">
        <v>33119008</v>
      </c>
      <c r="B6304" s="78" t="s">
        <v>2810</v>
      </c>
      <c r="C6304" s="68"/>
      <c r="D6304" s="66" t="s">
        <v>7926</v>
      </c>
      <c r="E6304" s="62">
        <v>3</v>
      </c>
    </row>
    <row r="6305" spans="1:5" ht="14.4" x14ac:dyDescent="0.3">
      <c r="A6305" s="76">
        <v>33119009</v>
      </c>
      <c r="B6305" s="78" t="s">
        <v>2811</v>
      </c>
      <c r="C6305" s="68"/>
      <c r="D6305" s="66" t="s">
        <v>7926</v>
      </c>
      <c r="E6305" s="62">
        <v>3</v>
      </c>
    </row>
    <row r="6306" spans="1:5" ht="14.4" x14ac:dyDescent="0.3">
      <c r="A6306" s="76">
        <v>33119010</v>
      </c>
      <c r="B6306" s="78" t="s">
        <v>2812</v>
      </c>
      <c r="C6306" s="68"/>
      <c r="D6306" s="66" t="s">
        <v>7926</v>
      </c>
      <c r="E6306" s="62">
        <v>3</v>
      </c>
    </row>
    <row r="6307" spans="1:5" ht="14.4" x14ac:dyDescent="0.3">
      <c r="A6307" s="76">
        <v>33119011</v>
      </c>
      <c r="B6307" s="78" t="s">
        <v>2813</v>
      </c>
      <c r="C6307" s="68"/>
      <c r="D6307" s="66" t="s">
        <v>7926</v>
      </c>
      <c r="E6307" s="62">
        <v>3</v>
      </c>
    </row>
    <row r="6308" spans="1:5" ht="14.4" x14ac:dyDescent="0.3">
      <c r="A6308" s="76">
        <v>33119012</v>
      </c>
      <c r="B6308" s="78" t="s">
        <v>2814</v>
      </c>
      <c r="C6308" s="68"/>
      <c r="D6308" s="66" t="s">
        <v>7926</v>
      </c>
      <c r="E6308" s="62">
        <v>3</v>
      </c>
    </row>
    <row r="6309" spans="1:5" ht="14.4" x14ac:dyDescent="0.3">
      <c r="A6309" s="76">
        <v>33119013</v>
      </c>
      <c r="B6309" s="78" t="s">
        <v>2815</v>
      </c>
      <c r="C6309" s="68"/>
      <c r="D6309" s="66" t="s">
        <v>7926</v>
      </c>
      <c r="E6309" s="62">
        <v>3</v>
      </c>
    </row>
    <row r="6310" spans="1:5" ht="14.4" x14ac:dyDescent="0.3">
      <c r="A6310" s="76">
        <v>33119014</v>
      </c>
      <c r="B6310" s="78" t="s">
        <v>2808</v>
      </c>
      <c r="C6310" s="68"/>
      <c r="D6310" s="66" t="s">
        <v>7926</v>
      </c>
      <c r="E6310" s="62">
        <v>3</v>
      </c>
    </row>
    <row r="6311" spans="1:5" ht="14.4" x14ac:dyDescent="0.3">
      <c r="A6311" s="76">
        <v>33119015</v>
      </c>
      <c r="B6311" s="78" t="s">
        <v>2816</v>
      </c>
      <c r="C6311" s="68"/>
      <c r="D6311" s="66" t="s">
        <v>7926</v>
      </c>
      <c r="E6311" s="62">
        <v>3</v>
      </c>
    </row>
    <row r="6312" spans="1:5" ht="14.4" x14ac:dyDescent="0.3">
      <c r="A6312" s="76">
        <v>33119016</v>
      </c>
      <c r="B6312" s="78" t="s">
        <v>2817</v>
      </c>
      <c r="C6312" s="68"/>
      <c r="D6312" s="66" t="s">
        <v>7926</v>
      </c>
      <c r="E6312" s="62">
        <v>3</v>
      </c>
    </row>
    <row r="6313" spans="1:5" ht="14.4" x14ac:dyDescent="0.3">
      <c r="A6313" s="76">
        <v>33119017</v>
      </c>
      <c r="B6313" s="61" t="s">
        <v>2818</v>
      </c>
      <c r="C6313" s="68"/>
      <c r="D6313" s="66" t="s">
        <v>7926</v>
      </c>
      <c r="E6313" s="62">
        <v>3</v>
      </c>
    </row>
    <row r="6314" spans="1:5" ht="14.4" x14ac:dyDescent="0.3">
      <c r="A6314" s="76">
        <v>33119018</v>
      </c>
      <c r="B6314" s="61" t="s">
        <v>2819</v>
      </c>
      <c r="C6314" s="68"/>
      <c r="D6314" s="66" t="s">
        <v>7926</v>
      </c>
      <c r="E6314" s="62">
        <v>3</v>
      </c>
    </row>
    <row r="6315" spans="1:5" ht="14.4" x14ac:dyDescent="0.3">
      <c r="A6315" s="76">
        <v>33119019</v>
      </c>
      <c r="B6315" s="61" t="s">
        <v>2820</v>
      </c>
      <c r="C6315" s="68"/>
      <c r="D6315" s="66" t="s">
        <v>7926</v>
      </c>
      <c r="E6315" s="62">
        <v>3</v>
      </c>
    </row>
    <row r="6316" spans="1:5" ht="14.4" x14ac:dyDescent="0.3">
      <c r="A6316" s="76">
        <v>33119020</v>
      </c>
      <c r="B6316" s="61" t="s">
        <v>2821</v>
      </c>
      <c r="C6316" s="68"/>
      <c r="D6316" s="63" t="s">
        <v>7926</v>
      </c>
      <c r="E6316" s="62">
        <v>3</v>
      </c>
    </row>
    <row r="6317" spans="1:5" ht="14.4" x14ac:dyDescent="0.3">
      <c r="A6317" s="76">
        <v>33119021</v>
      </c>
      <c r="B6317" s="61" t="s">
        <v>2822</v>
      </c>
      <c r="C6317" s="68"/>
      <c r="D6317" s="63" t="s">
        <v>7926</v>
      </c>
      <c r="E6317" s="62">
        <v>3</v>
      </c>
    </row>
    <row r="6318" spans="1:5" ht="14.4" x14ac:dyDescent="0.3">
      <c r="A6318" s="76">
        <v>33119999</v>
      </c>
      <c r="B6318" s="61" t="s">
        <v>7785</v>
      </c>
      <c r="C6318" s="68"/>
      <c r="D6318" s="63" t="s">
        <v>7926</v>
      </c>
      <c r="E6318" s="62">
        <v>3</v>
      </c>
    </row>
    <row r="6319" spans="1:5" ht="14.4" x14ac:dyDescent="0.3">
      <c r="A6319" s="76">
        <v>33120001</v>
      </c>
      <c r="B6319" s="61" t="s">
        <v>2823</v>
      </c>
      <c r="C6319" s="68"/>
      <c r="D6319" s="63" t="s">
        <v>7926</v>
      </c>
      <c r="E6319" s="62">
        <v>3</v>
      </c>
    </row>
    <row r="6320" spans="1:5" ht="14.4" x14ac:dyDescent="0.3">
      <c r="A6320" s="76">
        <v>33120002</v>
      </c>
      <c r="B6320" s="61" t="s">
        <v>2824</v>
      </c>
      <c r="C6320" s="68"/>
      <c r="D6320" s="63" t="s">
        <v>7926</v>
      </c>
      <c r="E6320" s="62">
        <v>3</v>
      </c>
    </row>
    <row r="6321" spans="1:5" ht="14.4" x14ac:dyDescent="0.3">
      <c r="A6321" s="76">
        <v>33121001</v>
      </c>
      <c r="B6321" s="61" t="s">
        <v>2825</v>
      </c>
      <c r="C6321" s="68"/>
      <c r="D6321" s="63" t="s">
        <v>7926</v>
      </c>
      <c r="E6321" s="62">
        <v>3</v>
      </c>
    </row>
    <row r="6322" spans="1:5" ht="14.4" x14ac:dyDescent="0.3">
      <c r="A6322" s="76">
        <v>33121003</v>
      </c>
      <c r="B6322" s="61" t="s">
        <v>2826</v>
      </c>
      <c r="C6322" s="68"/>
      <c r="D6322" s="63" t="s">
        <v>7926</v>
      </c>
      <c r="E6322" s="62">
        <v>3</v>
      </c>
    </row>
    <row r="6323" spans="1:5" ht="14.4" x14ac:dyDescent="0.3">
      <c r="A6323" s="76">
        <v>33121999</v>
      </c>
      <c r="B6323" s="61" t="s">
        <v>7786</v>
      </c>
      <c r="C6323" s="68"/>
      <c r="D6323" s="63" t="s">
        <v>7926</v>
      </c>
      <c r="E6323" s="62">
        <v>3</v>
      </c>
    </row>
    <row r="6324" spans="1:5" ht="14.4" x14ac:dyDescent="0.3">
      <c r="A6324" s="76">
        <v>33122001</v>
      </c>
      <c r="B6324" s="61" t="s">
        <v>2827</v>
      </c>
      <c r="C6324" s="68"/>
      <c r="D6324" s="63" t="s">
        <v>7926</v>
      </c>
      <c r="E6324" s="62">
        <v>3</v>
      </c>
    </row>
    <row r="6325" spans="1:5" ht="14.4" x14ac:dyDescent="0.3">
      <c r="A6325" s="76">
        <v>33122002</v>
      </c>
      <c r="B6325" s="61" t="s">
        <v>2828</v>
      </c>
      <c r="C6325" s="68"/>
      <c r="D6325" s="63" t="s">
        <v>7926</v>
      </c>
      <c r="E6325" s="62">
        <v>3</v>
      </c>
    </row>
    <row r="6326" spans="1:5" ht="14.4" x14ac:dyDescent="0.3">
      <c r="A6326" s="76">
        <v>33123001</v>
      </c>
      <c r="B6326" s="61" t="s">
        <v>298</v>
      </c>
      <c r="C6326" s="68"/>
      <c r="D6326" s="63" t="s">
        <v>7926</v>
      </c>
      <c r="E6326" s="62">
        <v>3</v>
      </c>
    </row>
    <row r="6327" spans="1:5" ht="14.4" x14ac:dyDescent="0.3">
      <c r="A6327" s="76">
        <v>33124001</v>
      </c>
      <c r="B6327" s="61" t="s">
        <v>2829</v>
      </c>
      <c r="C6327" s="68"/>
      <c r="D6327" s="63" t="s">
        <v>7926</v>
      </c>
      <c r="E6327" s="62">
        <v>3</v>
      </c>
    </row>
    <row r="6328" spans="1:5" ht="14.4" x14ac:dyDescent="0.3">
      <c r="A6328" s="76">
        <v>33124002</v>
      </c>
      <c r="B6328" s="61" t="s">
        <v>2830</v>
      </c>
      <c r="C6328" s="68"/>
      <c r="D6328" s="63" t="s">
        <v>7926</v>
      </c>
      <c r="E6328" s="62">
        <v>3</v>
      </c>
    </row>
    <row r="6329" spans="1:5" ht="14.4" x14ac:dyDescent="0.3">
      <c r="A6329" s="76">
        <v>33124003</v>
      </c>
      <c r="B6329" s="61" t="s">
        <v>2816</v>
      </c>
      <c r="C6329" s="68"/>
      <c r="D6329" s="63" t="s">
        <v>7926</v>
      </c>
      <c r="E6329" s="62">
        <v>3</v>
      </c>
    </row>
    <row r="6330" spans="1:5" ht="14.4" x14ac:dyDescent="0.3">
      <c r="A6330" s="76">
        <v>33124999</v>
      </c>
      <c r="B6330" s="61" t="s">
        <v>7787</v>
      </c>
      <c r="C6330" s="68"/>
      <c r="D6330" s="63" t="s">
        <v>7926</v>
      </c>
      <c r="E6330" s="62">
        <v>3</v>
      </c>
    </row>
    <row r="6331" spans="1:5" ht="14.4" x14ac:dyDescent="0.3">
      <c r="A6331" s="76">
        <v>33125001</v>
      </c>
      <c r="B6331" s="61" t="s">
        <v>2831</v>
      </c>
      <c r="C6331" s="68"/>
      <c r="D6331" s="63" t="s">
        <v>7926</v>
      </c>
      <c r="E6331" s="62">
        <v>3</v>
      </c>
    </row>
    <row r="6332" spans="1:5" ht="14.4" x14ac:dyDescent="0.3">
      <c r="A6332" s="76">
        <v>33125002</v>
      </c>
      <c r="B6332" s="61" t="s">
        <v>2832</v>
      </c>
      <c r="C6332" s="68"/>
      <c r="D6332" s="63" t="s">
        <v>7926</v>
      </c>
      <c r="E6332" s="62">
        <v>3</v>
      </c>
    </row>
    <row r="6333" spans="1:5" ht="14.4" x14ac:dyDescent="0.3">
      <c r="A6333" s="76">
        <v>33125900</v>
      </c>
      <c r="B6333" s="61" t="s">
        <v>7788</v>
      </c>
      <c r="C6333" s="68"/>
      <c r="D6333" s="63" t="s">
        <v>7926</v>
      </c>
      <c r="E6333" s="62">
        <v>3</v>
      </c>
    </row>
    <row r="6334" spans="1:5" ht="14.4" x14ac:dyDescent="0.3">
      <c r="A6334" s="76">
        <v>33125999</v>
      </c>
      <c r="B6334" s="61" t="s">
        <v>7789</v>
      </c>
      <c r="C6334" s="68"/>
      <c r="D6334" s="63" t="s">
        <v>7926</v>
      </c>
      <c r="E6334" s="62">
        <v>3</v>
      </c>
    </row>
    <row r="6335" spans="1:5" ht="14.4" x14ac:dyDescent="0.3">
      <c r="A6335" s="76">
        <v>33126001</v>
      </c>
      <c r="B6335" s="61" t="s">
        <v>2833</v>
      </c>
      <c r="C6335" s="68"/>
      <c r="D6335" s="63" t="s">
        <v>7926</v>
      </c>
      <c r="E6335" s="62">
        <v>3</v>
      </c>
    </row>
    <row r="6336" spans="1:5" ht="14.4" x14ac:dyDescent="0.3">
      <c r="A6336" s="76">
        <v>33127001</v>
      </c>
      <c r="B6336" s="61" t="s">
        <v>2834</v>
      </c>
      <c r="C6336" s="68"/>
      <c r="D6336" s="63" t="s">
        <v>7926</v>
      </c>
      <c r="E6336" s="62">
        <v>3</v>
      </c>
    </row>
    <row r="6337" spans="1:5" ht="14.4" x14ac:dyDescent="0.3">
      <c r="A6337" s="76">
        <v>33128900</v>
      </c>
      <c r="B6337" s="61" t="s">
        <v>7790</v>
      </c>
      <c r="C6337" s="68"/>
      <c r="D6337" s="63" t="s">
        <v>7926</v>
      </c>
      <c r="E6337" s="62">
        <v>3</v>
      </c>
    </row>
    <row r="6338" spans="1:5" ht="14.4" x14ac:dyDescent="0.3">
      <c r="A6338" s="76">
        <v>33128999</v>
      </c>
      <c r="B6338" s="61" t="s">
        <v>7778</v>
      </c>
      <c r="C6338" s="68"/>
      <c r="D6338" s="63" t="s">
        <v>7926</v>
      </c>
      <c r="E6338" s="62">
        <v>3</v>
      </c>
    </row>
    <row r="6339" spans="1:5" ht="14.4" x14ac:dyDescent="0.3">
      <c r="A6339" s="76">
        <v>33129001</v>
      </c>
      <c r="B6339" s="61" t="s">
        <v>2835</v>
      </c>
      <c r="C6339" s="68"/>
      <c r="D6339" s="63" t="s">
        <v>7926</v>
      </c>
      <c r="E6339" s="62">
        <v>3</v>
      </c>
    </row>
    <row r="6340" spans="1:5" ht="14.4" x14ac:dyDescent="0.3">
      <c r="A6340" s="76">
        <v>33129002</v>
      </c>
      <c r="B6340" s="61" t="s">
        <v>2836</v>
      </c>
      <c r="C6340" s="68"/>
      <c r="D6340" s="63" t="s">
        <v>7926</v>
      </c>
      <c r="E6340" s="62">
        <v>3</v>
      </c>
    </row>
    <row r="6341" spans="1:5" ht="14.4" x14ac:dyDescent="0.3">
      <c r="A6341" s="76">
        <v>33129003</v>
      </c>
      <c r="B6341" s="61" t="s">
        <v>2837</v>
      </c>
      <c r="C6341" s="68"/>
      <c r="D6341" s="63" t="s">
        <v>7926</v>
      </c>
      <c r="E6341" s="62">
        <v>3</v>
      </c>
    </row>
    <row r="6342" spans="1:5" ht="14.4" x14ac:dyDescent="0.3">
      <c r="A6342" s="76">
        <v>33129999</v>
      </c>
      <c r="B6342" s="61" t="s">
        <v>7791</v>
      </c>
      <c r="C6342" s="68"/>
      <c r="D6342" s="63" t="s">
        <v>7926</v>
      </c>
      <c r="E6342" s="62">
        <v>3</v>
      </c>
    </row>
    <row r="6343" spans="1:5" ht="14.4" x14ac:dyDescent="0.3">
      <c r="A6343" s="76">
        <v>33130001</v>
      </c>
      <c r="B6343" s="61" t="s">
        <v>2838</v>
      </c>
      <c r="C6343" s="68"/>
      <c r="D6343" s="63" t="s">
        <v>7926</v>
      </c>
      <c r="E6343" s="62">
        <v>3</v>
      </c>
    </row>
    <row r="6344" spans="1:5" ht="14.4" x14ac:dyDescent="0.3">
      <c r="A6344" s="76">
        <v>33130002</v>
      </c>
      <c r="B6344" s="61" t="s">
        <v>2839</v>
      </c>
      <c r="C6344" s="68"/>
      <c r="D6344" s="63" t="s">
        <v>7926</v>
      </c>
      <c r="E6344" s="62">
        <v>3</v>
      </c>
    </row>
    <row r="6345" spans="1:5" ht="14.4" x14ac:dyDescent="0.3">
      <c r="A6345" s="76">
        <v>33130003</v>
      </c>
      <c r="B6345" s="61" t="s">
        <v>2840</v>
      </c>
      <c r="C6345" s="68"/>
      <c r="D6345" s="63" t="s">
        <v>7926</v>
      </c>
      <c r="E6345" s="62">
        <v>3</v>
      </c>
    </row>
    <row r="6346" spans="1:5" ht="14.4" x14ac:dyDescent="0.3">
      <c r="A6346" s="76">
        <v>33130004</v>
      </c>
      <c r="B6346" s="61" t="s">
        <v>2841</v>
      </c>
      <c r="C6346" s="68"/>
      <c r="D6346" s="63" t="s">
        <v>7926</v>
      </c>
      <c r="E6346" s="62">
        <v>3</v>
      </c>
    </row>
    <row r="6347" spans="1:5" ht="14.4" x14ac:dyDescent="0.3">
      <c r="A6347" s="76">
        <v>33130005</v>
      </c>
      <c r="B6347" s="61" t="s">
        <v>2842</v>
      </c>
      <c r="C6347" s="68"/>
      <c r="D6347" s="63" t="s">
        <v>7926</v>
      </c>
      <c r="E6347" s="62">
        <v>3</v>
      </c>
    </row>
    <row r="6348" spans="1:5" ht="14.4" x14ac:dyDescent="0.3">
      <c r="A6348" s="76">
        <v>33130999</v>
      </c>
      <c r="B6348" s="61" t="s">
        <v>7792</v>
      </c>
      <c r="C6348" s="68"/>
      <c r="D6348" s="63" t="s">
        <v>7926</v>
      </c>
      <c r="E6348" s="62">
        <v>3</v>
      </c>
    </row>
    <row r="6349" spans="1:5" ht="14.4" x14ac:dyDescent="0.3">
      <c r="A6349" s="76">
        <v>33131001</v>
      </c>
      <c r="B6349" s="61" t="s">
        <v>2843</v>
      </c>
      <c r="C6349" s="68"/>
      <c r="D6349" s="63" t="s">
        <v>7926</v>
      </c>
      <c r="E6349" s="62">
        <v>3</v>
      </c>
    </row>
    <row r="6350" spans="1:5" ht="14.4" x14ac:dyDescent="0.3">
      <c r="A6350" s="76">
        <v>33131002</v>
      </c>
      <c r="B6350" s="61" t="s">
        <v>2844</v>
      </c>
      <c r="C6350" s="68"/>
      <c r="D6350" s="63" t="s">
        <v>7926</v>
      </c>
      <c r="E6350" s="62">
        <v>3</v>
      </c>
    </row>
    <row r="6351" spans="1:5" ht="14.4" x14ac:dyDescent="0.3">
      <c r="A6351" s="76">
        <v>33132999</v>
      </c>
      <c r="B6351" s="61" t="s">
        <v>7793</v>
      </c>
      <c r="C6351" s="68"/>
      <c r="D6351" s="63" t="s">
        <v>7926</v>
      </c>
      <c r="E6351" s="62">
        <v>3</v>
      </c>
    </row>
    <row r="6352" spans="1:5" ht="14.4" x14ac:dyDescent="0.3">
      <c r="A6352" s="76">
        <v>33133001</v>
      </c>
      <c r="B6352" s="61" t="s">
        <v>299</v>
      </c>
      <c r="C6352" s="68"/>
      <c r="D6352" s="63" t="s">
        <v>7926</v>
      </c>
      <c r="E6352" s="62">
        <v>3</v>
      </c>
    </row>
    <row r="6353" spans="1:5" ht="14.4" x14ac:dyDescent="0.3">
      <c r="A6353" s="76">
        <v>33134001</v>
      </c>
      <c r="B6353" s="61" t="s">
        <v>2845</v>
      </c>
      <c r="C6353" s="68"/>
      <c r="D6353" s="63" t="s">
        <v>7926</v>
      </c>
      <c r="E6353" s="62">
        <v>3</v>
      </c>
    </row>
    <row r="6354" spans="1:5" ht="14.4" x14ac:dyDescent="0.3">
      <c r="A6354" s="76">
        <v>33134002</v>
      </c>
      <c r="B6354" s="61" t="s">
        <v>300</v>
      </c>
      <c r="C6354" s="68"/>
      <c r="D6354" s="63" t="s">
        <v>7926</v>
      </c>
      <c r="E6354" s="62">
        <v>3</v>
      </c>
    </row>
    <row r="6355" spans="1:5" ht="14.4" x14ac:dyDescent="0.3">
      <c r="A6355" s="76">
        <v>33134003</v>
      </c>
      <c r="B6355" s="61" t="s">
        <v>301</v>
      </c>
      <c r="C6355" s="68"/>
      <c r="D6355" s="63" t="s">
        <v>7926</v>
      </c>
      <c r="E6355" s="62">
        <v>3</v>
      </c>
    </row>
    <row r="6356" spans="1:5" ht="14.4" x14ac:dyDescent="0.3">
      <c r="A6356" s="76">
        <v>33134004</v>
      </c>
      <c r="B6356" s="61" t="s">
        <v>302</v>
      </c>
      <c r="C6356" s="68"/>
      <c r="D6356" s="63" t="s">
        <v>7926</v>
      </c>
      <c r="E6356" s="62">
        <v>3</v>
      </c>
    </row>
    <row r="6357" spans="1:5" ht="14.4" x14ac:dyDescent="0.3">
      <c r="A6357" s="76">
        <v>33134005</v>
      </c>
      <c r="B6357" s="61" t="s">
        <v>2846</v>
      </c>
      <c r="C6357" s="68"/>
      <c r="D6357" s="63" t="s">
        <v>7926</v>
      </c>
      <c r="E6357" s="62">
        <v>3</v>
      </c>
    </row>
    <row r="6358" spans="1:5" ht="14.4" x14ac:dyDescent="0.3">
      <c r="A6358" s="76">
        <v>33134006</v>
      </c>
      <c r="B6358" s="61" t="s">
        <v>2847</v>
      </c>
      <c r="C6358" s="68"/>
      <c r="D6358" s="63" t="s">
        <v>7926</v>
      </c>
      <c r="E6358" s="62">
        <v>3</v>
      </c>
    </row>
    <row r="6359" spans="1:5" ht="14.4" x14ac:dyDescent="0.3">
      <c r="A6359" s="76">
        <v>33134007</v>
      </c>
      <c r="B6359" s="61" t="s">
        <v>336</v>
      </c>
      <c r="C6359" s="68"/>
      <c r="D6359" s="63" t="s">
        <v>7926</v>
      </c>
      <c r="E6359" s="62">
        <v>3</v>
      </c>
    </row>
    <row r="6360" spans="1:5" ht="14.4" x14ac:dyDescent="0.3">
      <c r="A6360" s="76">
        <v>33134008</v>
      </c>
      <c r="B6360" s="61" t="s">
        <v>2848</v>
      </c>
      <c r="C6360" s="68"/>
      <c r="D6360" s="66" t="s">
        <v>7926</v>
      </c>
      <c r="E6360" s="62">
        <v>3</v>
      </c>
    </row>
    <row r="6361" spans="1:5" ht="14.4" x14ac:dyDescent="0.3">
      <c r="A6361" s="76">
        <v>33134009</v>
      </c>
      <c r="B6361" s="61" t="s">
        <v>2849</v>
      </c>
      <c r="C6361" s="68"/>
      <c r="D6361" s="66" t="s">
        <v>7926</v>
      </c>
      <c r="E6361" s="62">
        <v>3</v>
      </c>
    </row>
    <row r="6362" spans="1:5" ht="14.4" x14ac:dyDescent="0.3">
      <c r="A6362" s="76">
        <v>33135001</v>
      </c>
      <c r="B6362" s="61" t="s">
        <v>7794</v>
      </c>
      <c r="C6362" s="68"/>
      <c r="D6362" s="66" t="s">
        <v>7926</v>
      </c>
      <c r="E6362" s="62">
        <v>3</v>
      </c>
    </row>
    <row r="6363" spans="1:5" ht="14.4" x14ac:dyDescent="0.3">
      <c r="A6363" s="76">
        <v>33135002</v>
      </c>
      <c r="B6363" s="61" t="s">
        <v>2850</v>
      </c>
      <c r="C6363" s="68"/>
      <c r="D6363" s="66" t="s">
        <v>7926</v>
      </c>
      <c r="E6363" s="62">
        <v>3</v>
      </c>
    </row>
    <row r="6364" spans="1:5" ht="14.4" x14ac:dyDescent="0.3">
      <c r="A6364" s="76">
        <v>33135003</v>
      </c>
      <c r="B6364" s="61" t="s">
        <v>2851</v>
      </c>
      <c r="C6364" s="68"/>
      <c r="D6364" s="66" t="s">
        <v>7926</v>
      </c>
      <c r="E6364" s="62">
        <v>3</v>
      </c>
    </row>
    <row r="6365" spans="1:5" ht="14.4" x14ac:dyDescent="0.3">
      <c r="A6365" s="76">
        <v>33135004</v>
      </c>
      <c r="B6365" s="61" t="s">
        <v>2852</v>
      </c>
      <c r="C6365" s="68"/>
      <c r="D6365" s="66" t="s">
        <v>7926</v>
      </c>
      <c r="E6365" s="62">
        <v>3</v>
      </c>
    </row>
    <row r="6366" spans="1:5" ht="14.4" x14ac:dyDescent="0.3">
      <c r="A6366" s="76">
        <v>33135005</v>
      </c>
      <c r="B6366" s="61" t="s">
        <v>2853</v>
      </c>
      <c r="C6366" s="68"/>
      <c r="D6366" s="66" t="s">
        <v>7926</v>
      </c>
      <c r="E6366" s="62">
        <v>3</v>
      </c>
    </row>
    <row r="6367" spans="1:5" ht="14.4" x14ac:dyDescent="0.3">
      <c r="A6367" s="76">
        <v>33135006</v>
      </c>
      <c r="B6367" s="61" t="s">
        <v>7795</v>
      </c>
      <c r="C6367" s="68"/>
      <c r="D6367" s="66" t="s">
        <v>7926</v>
      </c>
      <c r="E6367" s="62">
        <v>3</v>
      </c>
    </row>
    <row r="6368" spans="1:5" ht="14.4" x14ac:dyDescent="0.3">
      <c r="A6368" s="76">
        <v>33135007</v>
      </c>
      <c r="B6368" s="61" t="s">
        <v>7796</v>
      </c>
      <c r="C6368" s="68"/>
      <c r="D6368" s="66" t="s">
        <v>7926</v>
      </c>
      <c r="E6368" s="62">
        <v>3</v>
      </c>
    </row>
    <row r="6369" spans="1:5" ht="14.4" x14ac:dyDescent="0.3">
      <c r="A6369" s="76">
        <v>33135008</v>
      </c>
      <c r="B6369" s="61" t="s">
        <v>303</v>
      </c>
      <c r="C6369" s="68"/>
      <c r="D6369" s="66" t="s">
        <v>7926</v>
      </c>
      <c r="E6369" s="62">
        <v>3</v>
      </c>
    </row>
    <row r="6370" spans="1:5" ht="14.4" x14ac:dyDescent="0.3">
      <c r="A6370" s="76">
        <v>33135009</v>
      </c>
      <c r="B6370" s="61" t="s">
        <v>2854</v>
      </c>
      <c r="C6370" s="68"/>
      <c r="D6370" s="66" t="s">
        <v>7926</v>
      </c>
      <c r="E6370" s="62">
        <v>3</v>
      </c>
    </row>
    <row r="6371" spans="1:5" ht="14.4" x14ac:dyDescent="0.3">
      <c r="A6371" s="76">
        <v>33135010</v>
      </c>
      <c r="B6371" s="61" t="s">
        <v>2855</v>
      </c>
      <c r="C6371" s="68"/>
      <c r="D6371" s="66" t="s">
        <v>7926</v>
      </c>
      <c r="E6371" s="62">
        <v>3</v>
      </c>
    </row>
    <row r="6372" spans="1:5" ht="14.4" x14ac:dyDescent="0.3">
      <c r="A6372" s="76">
        <v>33135011</v>
      </c>
      <c r="B6372" s="61" t="s">
        <v>304</v>
      </c>
      <c r="C6372" s="68"/>
      <c r="D6372" s="66" t="s">
        <v>7926</v>
      </c>
      <c r="E6372" s="62">
        <v>3</v>
      </c>
    </row>
    <row r="6373" spans="1:5" ht="14.4" x14ac:dyDescent="0.3">
      <c r="A6373" s="76">
        <v>33135012</v>
      </c>
      <c r="B6373" s="61" t="s">
        <v>2856</v>
      </c>
      <c r="C6373" s="68"/>
      <c r="D6373" s="66" t="s">
        <v>7926</v>
      </c>
      <c r="E6373" s="62">
        <v>3</v>
      </c>
    </row>
    <row r="6374" spans="1:5" ht="14.4" x14ac:dyDescent="0.3">
      <c r="A6374" s="76">
        <v>33135013</v>
      </c>
      <c r="B6374" s="61" t="s">
        <v>305</v>
      </c>
      <c r="C6374" s="68"/>
      <c r="D6374" s="66" t="s">
        <v>7926</v>
      </c>
      <c r="E6374" s="62">
        <v>3</v>
      </c>
    </row>
    <row r="6375" spans="1:5" ht="14.4" x14ac:dyDescent="0.3">
      <c r="A6375" s="76">
        <v>33135014</v>
      </c>
      <c r="B6375" s="61" t="s">
        <v>306</v>
      </c>
      <c r="C6375" s="68"/>
      <c r="D6375" s="66" t="s">
        <v>7926</v>
      </c>
      <c r="E6375" s="62">
        <v>3</v>
      </c>
    </row>
    <row r="6376" spans="1:5" ht="14.4" x14ac:dyDescent="0.3">
      <c r="A6376" s="76">
        <v>33135015</v>
      </c>
      <c r="B6376" s="61" t="s">
        <v>2857</v>
      </c>
      <c r="C6376" s="68"/>
      <c r="D6376" s="66" t="s">
        <v>7926</v>
      </c>
      <c r="E6376" s="62">
        <v>3</v>
      </c>
    </row>
    <row r="6377" spans="1:5" ht="14.4" x14ac:dyDescent="0.3">
      <c r="A6377" s="76">
        <v>33135016</v>
      </c>
      <c r="B6377" s="61" t="s">
        <v>307</v>
      </c>
      <c r="C6377" s="68"/>
      <c r="D6377" s="66" t="s">
        <v>7926</v>
      </c>
      <c r="E6377" s="62">
        <v>3</v>
      </c>
    </row>
    <row r="6378" spans="1:5" ht="14.4" x14ac:dyDescent="0.3">
      <c r="A6378" s="76">
        <v>33135017</v>
      </c>
      <c r="B6378" s="61" t="s">
        <v>308</v>
      </c>
      <c r="C6378" s="68"/>
      <c r="D6378" s="66" t="s">
        <v>7926</v>
      </c>
      <c r="E6378" s="62">
        <v>3</v>
      </c>
    </row>
    <row r="6379" spans="1:5" ht="14.4" x14ac:dyDescent="0.3">
      <c r="A6379" s="76">
        <v>33135018</v>
      </c>
      <c r="B6379" s="61" t="s">
        <v>309</v>
      </c>
      <c r="C6379" s="68"/>
      <c r="D6379" s="66" t="s">
        <v>7926</v>
      </c>
      <c r="E6379" s="62">
        <v>3</v>
      </c>
    </row>
    <row r="6380" spans="1:5" ht="14.4" x14ac:dyDescent="0.3">
      <c r="A6380" s="76">
        <v>33135019</v>
      </c>
      <c r="B6380" s="61" t="s">
        <v>310</v>
      </c>
      <c r="C6380" s="68"/>
      <c r="D6380" s="66" t="s">
        <v>7926</v>
      </c>
      <c r="E6380" s="62">
        <v>3</v>
      </c>
    </row>
    <row r="6381" spans="1:5" ht="14.4" x14ac:dyDescent="0.3">
      <c r="A6381" s="76">
        <v>33190900</v>
      </c>
      <c r="B6381" s="61" t="s">
        <v>7797</v>
      </c>
      <c r="C6381" s="68"/>
      <c r="D6381" s="66" t="s">
        <v>7926</v>
      </c>
      <c r="E6381" s="62">
        <v>3</v>
      </c>
    </row>
    <row r="6382" spans="1:5" ht="14.4" x14ac:dyDescent="0.3">
      <c r="A6382" s="76">
        <v>33190999</v>
      </c>
      <c r="B6382" s="61" t="s">
        <v>7798</v>
      </c>
      <c r="C6382" s="68"/>
      <c r="D6382" s="66" t="s">
        <v>7926</v>
      </c>
      <c r="E6382" s="62">
        <v>3</v>
      </c>
    </row>
    <row r="6383" spans="1:5" ht="14.4" x14ac:dyDescent="0.3">
      <c r="A6383" s="76">
        <v>34001001</v>
      </c>
      <c r="B6383" s="61" t="s">
        <v>2683</v>
      </c>
      <c r="C6383" s="68"/>
      <c r="D6383" s="66" t="s">
        <v>7927</v>
      </c>
      <c r="E6383" s="62">
        <v>3</v>
      </c>
    </row>
    <row r="6384" spans="1:5" ht="14.4" x14ac:dyDescent="0.3">
      <c r="A6384" s="76">
        <v>34001002</v>
      </c>
      <c r="B6384" s="61" t="s">
        <v>2684</v>
      </c>
      <c r="C6384" s="68"/>
      <c r="D6384" s="66" t="s">
        <v>7927</v>
      </c>
      <c r="E6384" s="62">
        <v>3</v>
      </c>
    </row>
    <row r="6385" spans="1:5" ht="14.4" x14ac:dyDescent="0.3">
      <c r="A6385" s="76">
        <v>34002001</v>
      </c>
      <c r="B6385" s="61" t="s">
        <v>2685</v>
      </c>
      <c r="C6385" s="68"/>
      <c r="D6385" s="66" t="s">
        <v>7927</v>
      </c>
      <c r="E6385" s="62">
        <v>3</v>
      </c>
    </row>
    <row r="6386" spans="1:5" ht="14.4" x14ac:dyDescent="0.3">
      <c r="A6386" s="76">
        <v>34002002</v>
      </c>
      <c r="B6386" s="61" t="s">
        <v>2686</v>
      </c>
      <c r="C6386" s="68"/>
      <c r="D6386" s="66" t="s">
        <v>7927</v>
      </c>
      <c r="E6386" s="62">
        <v>3</v>
      </c>
    </row>
    <row r="6387" spans="1:5" ht="14.4" x14ac:dyDescent="0.3">
      <c r="A6387" s="76">
        <v>34002003</v>
      </c>
      <c r="B6387" s="61" t="s">
        <v>2687</v>
      </c>
      <c r="C6387" s="68"/>
      <c r="D6387" s="66" t="s">
        <v>7927</v>
      </c>
      <c r="E6387" s="62">
        <v>3</v>
      </c>
    </row>
    <row r="6388" spans="1:5" ht="14.4" x14ac:dyDescent="0.3">
      <c r="A6388" s="76">
        <v>34002004</v>
      </c>
      <c r="B6388" s="61" t="s">
        <v>2688</v>
      </c>
      <c r="C6388" s="68"/>
      <c r="D6388" s="66" t="s">
        <v>7927</v>
      </c>
      <c r="E6388" s="62">
        <v>3</v>
      </c>
    </row>
    <row r="6389" spans="1:5" ht="14.4" x14ac:dyDescent="0.3">
      <c r="A6389" s="76">
        <v>34002005</v>
      </c>
      <c r="B6389" s="61" t="s">
        <v>2689</v>
      </c>
      <c r="C6389" s="68"/>
      <c r="D6389" s="66" t="s">
        <v>7927</v>
      </c>
      <c r="E6389" s="62">
        <v>3</v>
      </c>
    </row>
    <row r="6390" spans="1:5" ht="14.4" x14ac:dyDescent="0.3">
      <c r="A6390" s="76">
        <v>34002006</v>
      </c>
      <c r="B6390" s="61" t="s">
        <v>2690</v>
      </c>
      <c r="C6390" s="68"/>
      <c r="D6390" s="66" t="s">
        <v>7927</v>
      </c>
      <c r="E6390" s="62">
        <v>3</v>
      </c>
    </row>
    <row r="6391" spans="1:5" ht="14.4" x14ac:dyDescent="0.3">
      <c r="A6391" s="76">
        <v>34002007</v>
      </c>
      <c r="B6391" s="61" t="s">
        <v>2691</v>
      </c>
      <c r="C6391" s="68"/>
      <c r="D6391" s="66" t="s">
        <v>7927</v>
      </c>
      <c r="E6391" s="62">
        <v>3</v>
      </c>
    </row>
    <row r="6392" spans="1:5" ht="14.4" x14ac:dyDescent="0.3">
      <c r="A6392" s="76">
        <v>34002008</v>
      </c>
      <c r="B6392" s="61" t="s">
        <v>7799</v>
      </c>
      <c r="C6392" s="68"/>
      <c r="D6392" s="66" t="s">
        <v>7927</v>
      </c>
      <c r="E6392" s="62">
        <v>3</v>
      </c>
    </row>
    <row r="6393" spans="1:5" ht="14.4" x14ac:dyDescent="0.3">
      <c r="A6393" s="76">
        <v>34002009</v>
      </c>
      <c r="B6393" s="61" t="s">
        <v>2692</v>
      </c>
      <c r="C6393" s="68"/>
      <c r="D6393" s="66" t="s">
        <v>7927</v>
      </c>
      <c r="E6393" s="62">
        <v>3</v>
      </c>
    </row>
    <row r="6394" spans="1:5" ht="14.4" x14ac:dyDescent="0.3">
      <c r="A6394" s="76">
        <v>34002010</v>
      </c>
      <c r="B6394" s="61" t="s">
        <v>2693</v>
      </c>
      <c r="C6394" s="68"/>
      <c r="D6394" s="66" t="s">
        <v>7927</v>
      </c>
      <c r="E6394" s="62">
        <v>3</v>
      </c>
    </row>
    <row r="6395" spans="1:5" ht="14.4" x14ac:dyDescent="0.3">
      <c r="A6395" s="76">
        <v>34002011</v>
      </c>
      <c r="B6395" s="61" t="s">
        <v>2694</v>
      </c>
      <c r="C6395" s="68"/>
      <c r="D6395" s="66" t="s">
        <v>7927</v>
      </c>
      <c r="E6395" s="62">
        <v>3</v>
      </c>
    </row>
    <row r="6396" spans="1:5" ht="14.4" x14ac:dyDescent="0.3">
      <c r="A6396" s="76">
        <v>34002012</v>
      </c>
      <c r="B6396" s="61" t="s">
        <v>2695</v>
      </c>
      <c r="C6396" s="68"/>
      <c r="D6396" s="66" t="s">
        <v>7927</v>
      </c>
      <c r="E6396" s="62">
        <v>3</v>
      </c>
    </row>
    <row r="6397" spans="1:5" ht="14.4" x14ac:dyDescent="0.3">
      <c r="A6397" s="76">
        <v>34002013</v>
      </c>
      <c r="B6397" s="61" t="s">
        <v>2696</v>
      </c>
      <c r="C6397" s="68"/>
      <c r="D6397" s="66" t="s">
        <v>7927</v>
      </c>
      <c r="E6397" s="62">
        <v>3</v>
      </c>
    </row>
    <row r="6398" spans="1:5" ht="14.4" x14ac:dyDescent="0.3">
      <c r="A6398" s="76">
        <v>34002014</v>
      </c>
      <c r="B6398" s="61" t="s">
        <v>2697</v>
      </c>
      <c r="C6398" s="68"/>
      <c r="D6398" s="66" t="s">
        <v>7927</v>
      </c>
      <c r="E6398" s="62">
        <v>3</v>
      </c>
    </row>
    <row r="6399" spans="1:5" ht="14.4" x14ac:dyDescent="0.3">
      <c r="A6399" s="76">
        <v>34002015</v>
      </c>
      <c r="B6399" s="61" t="s">
        <v>2698</v>
      </c>
      <c r="C6399" s="68"/>
      <c r="D6399" s="66" t="s">
        <v>7927</v>
      </c>
      <c r="E6399" s="62">
        <v>3</v>
      </c>
    </row>
    <row r="6400" spans="1:5" ht="14.4" x14ac:dyDescent="0.3">
      <c r="A6400" s="76">
        <v>34002016</v>
      </c>
      <c r="B6400" s="61" t="s">
        <v>2699</v>
      </c>
      <c r="C6400" s="68"/>
      <c r="D6400" s="66" t="s">
        <v>7927</v>
      </c>
      <c r="E6400" s="62">
        <v>3</v>
      </c>
    </row>
    <row r="6401" spans="1:5" ht="14.4" x14ac:dyDescent="0.3">
      <c r="A6401" s="76">
        <v>34002017</v>
      </c>
      <c r="B6401" s="61" t="s">
        <v>2700</v>
      </c>
      <c r="C6401" s="68"/>
      <c r="D6401" s="66" t="s">
        <v>7927</v>
      </c>
      <c r="E6401" s="62">
        <v>3</v>
      </c>
    </row>
    <row r="6402" spans="1:5" ht="14.4" x14ac:dyDescent="0.3">
      <c r="A6402" s="76">
        <v>34003001</v>
      </c>
      <c r="B6402" s="61" t="s">
        <v>2701</v>
      </c>
      <c r="C6402" s="68"/>
      <c r="D6402" s="66" t="s">
        <v>7927</v>
      </c>
      <c r="E6402" s="62">
        <v>3</v>
      </c>
    </row>
    <row r="6403" spans="1:5" ht="14.4" x14ac:dyDescent="0.3">
      <c r="A6403" s="76">
        <v>34003002</v>
      </c>
      <c r="B6403" s="61" t="s">
        <v>2702</v>
      </c>
      <c r="C6403" s="68"/>
      <c r="D6403" s="66" t="s">
        <v>7927</v>
      </c>
      <c r="E6403" s="62">
        <v>3</v>
      </c>
    </row>
    <row r="6404" spans="1:5" ht="14.4" x14ac:dyDescent="0.3">
      <c r="A6404" s="76">
        <v>34003003</v>
      </c>
      <c r="B6404" s="61" t="s">
        <v>2703</v>
      </c>
      <c r="C6404" s="68"/>
      <c r="D6404" s="66" t="s">
        <v>7927</v>
      </c>
      <c r="E6404" s="62">
        <v>3</v>
      </c>
    </row>
    <row r="6405" spans="1:5" ht="14.4" x14ac:dyDescent="0.3">
      <c r="A6405" s="76">
        <v>34003004</v>
      </c>
      <c r="B6405" s="61" t="s">
        <v>2704</v>
      </c>
      <c r="C6405" s="68"/>
      <c r="D6405" s="66" t="s">
        <v>7927</v>
      </c>
      <c r="E6405" s="62">
        <v>3</v>
      </c>
    </row>
    <row r="6406" spans="1:5" ht="14.4" x14ac:dyDescent="0.3">
      <c r="A6406" s="76">
        <v>34003005</v>
      </c>
      <c r="B6406" s="61" t="s">
        <v>2705</v>
      </c>
      <c r="C6406" s="68"/>
      <c r="D6406" s="66" t="s">
        <v>7927</v>
      </c>
      <c r="E6406" s="62">
        <v>3</v>
      </c>
    </row>
    <row r="6407" spans="1:5" ht="14.4" x14ac:dyDescent="0.3">
      <c r="A6407" s="76">
        <v>34003006</v>
      </c>
      <c r="B6407" s="61" t="s">
        <v>2706</v>
      </c>
      <c r="C6407" s="68"/>
      <c r="D6407" s="66" t="s">
        <v>7927</v>
      </c>
      <c r="E6407" s="62">
        <v>3</v>
      </c>
    </row>
    <row r="6408" spans="1:5" ht="14.4" x14ac:dyDescent="0.3">
      <c r="A6408" s="76">
        <v>34004001</v>
      </c>
      <c r="B6408" s="61" t="s">
        <v>7800</v>
      </c>
      <c r="C6408" s="68"/>
      <c r="D6408" s="66" t="s">
        <v>7927</v>
      </c>
      <c r="E6408" s="62">
        <v>3</v>
      </c>
    </row>
    <row r="6409" spans="1:5" ht="14.4" x14ac:dyDescent="0.3">
      <c r="A6409" s="76">
        <v>34004002</v>
      </c>
      <c r="B6409" s="61" t="s">
        <v>7801</v>
      </c>
      <c r="C6409" s="68"/>
      <c r="D6409" s="66" t="s">
        <v>7927</v>
      </c>
      <c r="E6409" s="62">
        <v>3</v>
      </c>
    </row>
    <row r="6410" spans="1:5" ht="14.4" x14ac:dyDescent="0.3">
      <c r="A6410" s="76">
        <v>34004003</v>
      </c>
      <c r="B6410" s="61" t="s">
        <v>2707</v>
      </c>
      <c r="C6410" s="68"/>
      <c r="D6410" s="66" t="s">
        <v>7927</v>
      </c>
      <c r="E6410" s="62">
        <v>3</v>
      </c>
    </row>
    <row r="6411" spans="1:5" ht="14.4" x14ac:dyDescent="0.3">
      <c r="A6411" s="76">
        <v>34004004</v>
      </c>
      <c r="B6411" s="61" t="s">
        <v>2708</v>
      </c>
      <c r="C6411" s="68"/>
      <c r="D6411" s="66" t="s">
        <v>7927</v>
      </c>
      <c r="E6411" s="62">
        <v>3</v>
      </c>
    </row>
    <row r="6412" spans="1:5" ht="14.4" x14ac:dyDescent="0.3">
      <c r="A6412" s="76">
        <v>34004005</v>
      </c>
      <c r="B6412" s="61" t="s">
        <v>2709</v>
      </c>
      <c r="C6412" s="68"/>
      <c r="D6412" s="66" t="s">
        <v>7927</v>
      </c>
      <c r="E6412" s="62">
        <v>3</v>
      </c>
    </row>
    <row r="6413" spans="1:5" ht="14.4" x14ac:dyDescent="0.3">
      <c r="A6413" s="76">
        <v>34004006</v>
      </c>
      <c r="B6413" s="61" t="s">
        <v>2710</v>
      </c>
      <c r="C6413" s="68"/>
      <c r="D6413" s="66" t="s">
        <v>7927</v>
      </c>
      <c r="E6413" s="62">
        <v>3</v>
      </c>
    </row>
    <row r="6414" spans="1:5" ht="14.4" x14ac:dyDescent="0.3">
      <c r="A6414" s="76">
        <v>34005001</v>
      </c>
      <c r="B6414" s="61" t="s">
        <v>2711</v>
      </c>
      <c r="C6414" s="68"/>
      <c r="D6414" s="66" t="s">
        <v>7927</v>
      </c>
      <c r="E6414" s="62">
        <v>3</v>
      </c>
    </row>
    <row r="6415" spans="1:5" ht="14.4" x14ac:dyDescent="0.3">
      <c r="A6415" s="76">
        <v>34005002</v>
      </c>
      <c r="B6415" s="61" t="s">
        <v>2712</v>
      </c>
      <c r="C6415" s="68"/>
      <c r="D6415" s="66" t="s">
        <v>7927</v>
      </c>
      <c r="E6415" s="62">
        <v>3</v>
      </c>
    </row>
    <row r="6416" spans="1:5" ht="14.4" x14ac:dyDescent="0.3">
      <c r="A6416" s="76">
        <v>34005003</v>
      </c>
      <c r="B6416" s="61" t="s">
        <v>2713</v>
      </c>
      <c r="C6416" s="68"/>
      <c r="D6416" s="66" t="s">
        <v>7927</v>
      </c>
      <c r="E6416" s="62">
        <v>3</v>
      </c>
    </row>
    <row r="6417" spans="1:5" ht="14.4" x14ac:dyDescent="0.3">
      <c r="A6417" s="76">
        <v>34005004</v>
      </c>
      <c r="B6417" s="61" t="s">
        <v>2714</v>
      </c>
      <c r="C6417" s="68"/>
      <c r="D6417" s="66" t="s">
        <v>7927</v>
      </c>
      <c r="E6417" s="62">
        <v>3</v>
      </c>
    </row>
    <row r="6418" spans="1:5" ht="14.4" x14ac:dyDescent="0.3">
      <c r="A6418" s="76">
        <v>34005005</v>
      </c>
      <c r="B6418" s="61" t="s">
        <v>2715</v>
      </c>
      <c r="C6418" s="68"/>
      <c r="D6418" s="66" t="s">
        <v>7927</v>
      </c>
      <c r="E6418" s="62">
        <v>3</v>
      </c>
    </row>
    <row r="6419" spans="1:5" ht="14.4" x14ac:dyDescent="0.3">
      <c r="A6419" s="76">
        <v>34005006</v>
      </c>
      <c r="B6419" s="61" t="s">
        <v>2716</v>
      </c>
      <c r="C6419" s="68"/>
      <c r="D6419" s="66" t="s">
        <v>7927</v>
      </c>
      <c r="E6419" s="62">
        <v>3</v>
      </c>
    </row>
    <row r="6420" spans="1:5" ht="14.4" x14ac:dyDescent="0.3">
      <c r="A6420" s="76">
        <v>34006001</v>
      </c>
      <c r="B6420" s="61" t="s">
        <v>2717</v>
      </c>
      <c r="C6420" s="68"/>
      <c r="D6420" s="66" t="s">
        <v>7927</v>
      </c>
      <c r="E6420" s="62">
        <v>3</v>
      </c>
    </row>
    <row r="6421" spans="1:5" ht="14.4" x14ac:dyDescent="0.3">
      <c r="A6421" s="76">
        <v>34006002</v>
      </c>
      <c r="B6421" s="61" t="s">
        <v>7802</v>
      </c>
      <c r="C6421" s="68"/>
      <c r="D6421" s="66" t="s">
        <v>7927</v>
      </c>
      <c r="E6421" s="62">
        <v>3</v>
      </c>
    </row>
    <row r="6422" spans="1:5" ht="14.4" x14ac:dyDescent="0.3">
      <c r="A6422" s="76">
        <v>34006003</v>
      </c>
      <c r="B6422" s="61" t="s">
        <v>2718</v>
      </c>
      <c r="C6422" s="68"/>
      <c r="D6422" s="66" t="s">
        <v>7927</v>
      </c>
      <c r="E6422" s="62">
        <v>3</v>
      </c>
    </row>
    <row r="6423" spans="1:5" ht="14.4" x14ac:dyDescent="0.3">
      <c r="A6423" s="76">
        <v>34006004</v>
      </c>
      <c r="B6423" s="61" t="s">
        <v>2719</v>
      </c>
      <c r="C6423" s="68"/>
      <c r="D6423" s="66" t="s">
        <v>7927</v>
      </c>
      <c r="E6423" s="62">
        <v>3</v>
      </c>
    </row>
    <row r="6424" spans="1:5" ht="14.4" x14ac:dyDescent="0.3">
      <c r="A6424" s="76">
        <v>34006005</v>
      </c>
      <c r="B6424" s="61" t="s">
        <v>2720</v>
      </c>
      <c r="C6424" s="68"/>
      <c r="D6424" s="66" t="s">
        <v>7927</v>
      </c>
      <c r="E6424" s="62">
        <v>3</v>
      </c>
    </row>
    <row r="6425" spans="1:5" ht="14.4" x14ac:dyDescent="0.3">
      <c r="A6425" s="76">
        <v>34006006</v>
      </c>
      <c r="B6425" s="61" t="s">
        <v>2721</v>
      </c>
      <c r="C6425" s="68"/>
      <c r="D6425" s="66" t="s">
        <v>7927</v>
      </c>
      <c r="E6425" s="62">
        <v>3</v>
      </c>
    </row>
    <row r="6426" spans="1:5" ht="14.4" x14ac:dyDescent="0.3">
      <c r="A6426" s="76">
        <v>34006007</v>
      </c>
      <c r="B6426" s="61" t="s">
        <v>2722</v>
      </c>
      <c r="C6426" s="68"/>
      <c r="D6426" s="66" t="s">
        <v>7927</v>
      </c>
      <c r="E6426" s="62">
        <v>3</v>
      </c>
    </row>
    <row r="6427" spans="1:5" ht="14.4" x14ac:dyDescent="0.3">
      <c r="A6427" s="76">
        <v>34006008</v>
      </c>
      <c r="B6427" s="61" t="s">
        <v>2723</v>
      </c>
      <c r="C6427" s="68"/>
      <c r="D6427" s="66" t="s">
        <v>7927</v>
      </c>
      <c r="E6427" s="62">
        <v>3</v>
      </c>
    </row>
    <row r="6428" spans="1:5" ht="14.4" x14ac:dyDescent="0.3">
      <c r="A6428" s="76">
        <v>34190900</v>
      </c>
      <c r="B6428" s="61" t="s">
        <v>7803</v>
      </c>
      <c r="C6428" s="68"/>
      <c r="D6428" s="66" t="s">
        <v>7927</v>
      </c>
      <c r="E6428" s="62">
        <v>3</v>
      </c>
    </row>
    <row r="6429" spans="1:5" ht="14.4" x14ac:dyDescent="0.3">
      <c r="A6429" s="76">
        <v>34190999</v>
      </c>
      <c r="B6429" s="61" t="s">
        <v>7804</v>
      </c>
      <c r="C6429" s="68"/>
      <c r="D6429" s="66" t="s">
        <v>7927</v>
      </c>
      <c r="E6429" s="62">
        <v>3</v>
      </c>
    </row>
    <row r="6430" spans="1:5" ht="14.4" x14ac:dyDescent="0.3">
      <c r="A6430" s="76">
        <v>34201001</v>
      </c>
      <c r="B6430" s="61" t="s">
        <v>7805</v>
      </c>
      <c r="C6430" s="68"/>
      <c r="D6430" s="66" t="s">
        <v>7927</v>
      </c>
      <c r="E6430" s="62">
        <v>3</v>
      </c>
    </row>
    <row r="6431" spans="1:5" ht="14.4" x14ac:dyDescent="0.3">
      <c r="A6431" s="76">
        <v>34201002</v>
      </c>
      <c r="B6431" s="61" t="s">
        <v>7806</v>
      </c>
      <c r="C6431" s="68"/>
      <c r="D6431" s="66" t="s">
        <v>7927</v>
      </c>
      <c r="E6431" s="62">
        <v>3</v>
      </c>
    </row>
    <row r="6432" spans="1:5" ht="14.4" x14ac:dyDescent="0.3">
      <c r="A6432" s="76">
        <v>34201999</v>
      </c>
      <c r="B6432" s="61" t="s">
        <v>7807</v>
      </c>
      <c r="C6432" s="68"/>
      <c r="D6432" s="66" t="s">
        <v>7927</v>
      </c>
      <c r="E6432" s="62">
        <v>3</v>
      </c>
    </row>
    <row r="6433" spans="1:5" ht="14.4" x14ac:dyDescent="0.3">
      <c r="A6433" s="76">
        <v>34202001</v>
      </c>
      <c r="B6433" s="61" t="s">
        <v>7808</v>
      </c>
      <c r="C6433" s="68"/>
      <c r="D6433" s="66" t="s">
        <v>7927</v>
      </c>
      <c r="E6433" s="62">
        <v>3</v>
      </c>
    </row>
    <row r="6434" spans="1:5" ht="14.4" x14ac:dyDescent="0.3">
      <c r="A6434" s="76">
        <v>34202002</v>
      </c>
      <c r="B6434" s="61" t="s">
        <v>7809</v>
      </c>
      <c r="C6434" s="68"/>
      <c r="D6434" s="66" t="s">
        <v>7927</v>
      </c>
      <c r="E6434" s="62">
        <v>3</v>
      </c>
    </row>
    <row r="6435" spans="1:5" ht="14.4" x14ac:dyDescent="0.3">
      <c r="A6435" s="76">
        <v>34300900</v>
      </c>
      <c r="B6435" s="61" t="s">
        <v>7810</v>
      </c>
      <c r="C6435" s="68"/>
      <c r="D6435" s="66" t="s">
        <v>7927</v>
      </c>
      <c r="E6435" s="62">
        <v>3</v>
      </c>
    </row>
    <row r="6436" spans="1:5" ht="14.4" x14ac:dyDescent="0.3">
      <c r="A6436" s="76">
        <v>34300999</v>
      </c>
      <c r="B6436" s="61" t="s">
        <v>7811</v>
      </c>
      <c r="C6436" s="68"/>
      <c r="D6436" s="66" t="s">
        <v>7927</v>
      </c>
      <c r="E6436" s="62">
        <v>3</v>
      </c>
    </row>
    <row r="6437" spans="1:5" ht="14.4" x14ac:dyDescent="0.3">
      <c r="A6437" s="76">
        <v>34400001</v>
      </c>
      <c r="B6437" s="61" t="s">
        <v>7812</v>
      </c>
      <c r="C6437" s="68"/>
      <c r="D6437" s="66" t="s">
        <v>7926</v>
      </c>
      <c r="E6437" s="62">
        <v>3</v>
      </c>
    </row>
    <row r="6438" spans="1:5" ht="14.4" x14ac:dyDescent="0.3">
      <c r="A6438" s="76">
        <v>34401001</v>
      </c>
      <c r="B6438" s="61" t="s">
        <v>7813</v>
      </c>
      <c r="C6438" s="68"/>
      <c r="D6438" s="66" t="s">
        <v>7926</v>
      </c>
      <c r="E6438" s="62">
        <v>3</v>
      </c>
    </row>
    <row r="6439" spans="1:5" ht="14.4" x14ac:dyDescent="0.3">
      <c r="A6439" s="76">
        <v>34401002</v>
      </c>
      <c r="B6439" s="61" t="s">
        <v>7814</v>
      </c>
      <c r="C6439" s="68"/>
      <c r="D6439" s="63" t="s">
        <v>7926</v>
      </c>
      <c r="E6439" s="62">
        <v>3</v>
      </c>
    </row>
    <row r="6440" spans="1:5" ht="14.4" x14ac:dyDescent="0.3">
      <c r="A6440" s="76">
        <v>34401003</v>
      </c>
      <c r="B6440" s="61" t="s">
        <v>7815</v>
      </c>
      <c r="C6440" s="68"/>
      <c r="D6440" s="63" t="s">
        <v>7926</v>
      </c>
      <c r="E6440" s="62">
        <v>3</v>
      </c>
    </row>
    <row r="6441" spans="1:5" ht="14.4" x14ac:dyDescent="0.3">
      <c r="A6441" s="76">
        <v>34401004</v>
      </c>
      <c r="B6441" s="61" t="s">
        <v>7816</v>
      </c>
      <c r="C6441" s="68"/>
      <c r="D6441" s="63" t="s">
        <v>7926</v>
      </c>
      <c r="E6441" s="62">
        <v>3</v>
      </c>
    </row>
    <row r="6442" spans="1:5" ht="14.4" x14ac:dyDescent="0.3">
      <c r="A6442" s="76">
        <v>34401005</v>
      </c>
      <c r="B6442" s="61" t="s">
        <v>7817</v>
      </c>
      <c r="C6442" s="68"/>
      <c r="D6442" s="63" t="s">
        <v>7926</v>
      </c>
      <c r="E6442" s="62">
        <v>3</v>
      </c>
    </row>
    <row r="6443" spans="1:5" ht="14.4" x14ac:dyDescent="0.3">
      <c r="A6443" s="76">
        <v>34401006</v>
      </c>
      <c r="B6443" s="61" t="s">
        <v>7818</v>
      </c>
      <c r="C6443" s="68"/>
      <c r="D6443" s="63" t="s">
        <v>7926</v>
      </c>
      <c r="E6443" s="62">
        <v>3</v>
      </c>
    </row>
    <row r="6444" spans="1:5" ht="14.4" x14ac:dyDescent="0.3">
      <c r="A6444" s="76">
        <v>34401020</v>
      </c>
      <c r="B6444" s="61" t="s">
        <v>7819</v>
      </c>
      <c r="C6444" s="68"/>
      <c r="D6444" s="63" t="s">
        <v>7926</v>
      </c>
      <c r="E6444" s="62">
        <v>3</v>
      </c>
    </row>
    <row r="6445" spans="1:5" ht="14.4" x14ac:dyDescent="0.3">
      <c r="A6445" s="76">
        <v>34401021</v>
      </c>
      <c r="B6445" s="61" t="s">
        <v>7820</v>
      </c>
      <c r="C6445" s="68"/>
      <c r="D6445" s="63" t="s">
        <v>7926</v>
      </c>
      <c r="E6445" s="62">
        <v>3</v>
      </c>
    </row>
    <row r="6446" spans="1:5" ht="14.4" x14ac:dyDescent="0.3">
      <c r="A6446" s="76">
        <v>34401022</v>
      </c>
      <c r="B6446" s="61" t="s">
        <v>7821</v>
      </c>
      <c r="C6446" s="68"/>
      <c r="D6446" s="63" t="s">
        <v>7926</v>
      </c>
      <c r="E6446" s="62">
        <v>3</v>
      </c>
    </row>
    <row r="6447" spans="1:5" ht="14.4" x14ac:dyDescent="0.3">
      <c r="A6447" s="76">
        <v>34402001</v>
      </c>
      <c r="B6447" s="61" t="s">
        <v>7822</v>
      </c>
      <c r="C6447" s="68"/>
      <c r="D6447" s="63" t="s">
        <v>7926</v>
      </c>
      <c r="E6447" s="62">
        <v>3</v>
      </c>
    </row>
    <row r="6448" spans="1:5" ht="14.4" x14ac:dyDescent="0.3">
      <c r="A6448" s="76">
        <v>34402002</v>
      </c>
      <c r="B6448" s="61" t="s">
        <v>7823</v>
      </c>
      <c r="C6448" s="68"/>
      <c r="D6448" s="63" t="s">
        <v>7926</v>
      </c>
      <c r="E6448" s="62">
        <v>3</v>
      </c>
    </row>
    <row r="6449" spans="1:5" ht="14.4" x14ac:dyDescent="0.3">
      <c r="A6449" s="76">
        <v>34402003</v>
      </c>
      <c r="B6449" s="61" t="s">
        <v>7824</v>
      </c>
      <c r="C6449" s="68"/>
      <c r="D6449" s="63" t="s">
        <v>7926</v>
      </c>
      <c r="E6449" s="62">
        <v>3</v>
      </c>
    </row>
    <row r="6450" spans="1:5" ht="14.4" x14ac:dyDescent="0.3">
      <c r="A6450" s="76">
        <v>34402004</v>
      </c>
      <c r="B6450" s="61" t="s">
        <v>7825</v>
      </c>
      <c r="C6450" s="68"/>
      <c r="D6450" s="63" t="s">
        <v>7926</v>
      </c>
      <c r="E6450" s="62">
        <v>3</v>
      </c>
    </row>
    <row r="6451" spans="1:5" ht="14.4" x14ac:dyDescent="0.3">
      <c r="A6451" s="76">
        <v>34403001</v>
      </c>
      <c r="B6451" s="61" t="s">
        <v>7826</v>
      </c>
      <c r="C6451" s="68"/>
      <c r="D6451" s="63" t="s">
        <v>7926</v>
      </c>
      <c r="E6451" s="62">
        <v>3</v>
      </c>
    </row>
    <row r="6452" spans="1:5" ht="14.4" x14ac:dyDescent="0.3">
      <c r="A6452" s="76">
        <v>34403002</v>
      </c>
      <c r="B6452" s="61" t="s">
        <v>7827</v>
      </c>
      <c r="C6452" s="68"/>
      <c r="D6452" s="63" t="s">
        <v>7926</v>
      </c>
      <c r="E6452" s="62">
        <v>3</v>
      </c>
    </row>
    <row r="6453" spans="1:5" ht="14.4" x14ac:dyDescent="0.3">
      <c r="A6453" s="76">
        <v>34403003</v>
      </c>
      <c r="B6453" s="61" t="s">
        <v>7828</v>
      </c>
      <c r="C6453" s="68"/>
      <c r="D6453" s="63" t="s">
        <v>7926</v>
      </c>
      <c r="E6453" s="62">
        <v>3</v>
      </c>
    </row>
    <row r="6454" spans="1:5" ht="14.4" x14ac:dyDescent="0.3">
      <c r="A6454" s="76">
        <v>34404001</v>
      </c>
      <c r="B6454" s="61" t="s">
        <v>7829</v>
      </c>
      <c r="C6454" s="68"/>
      <c r="D6454" s="63" t="s">
        <v>7926</v>
      </c>
      <c r="E6454" s="62">
        <v>3</v>
      </c>
    </row>
    <row r="6455" spans="1:5" ht="14.4" x14ac:dyDescent="0.3">
      <c r="A6455" s="76">
        <v>34404002</v>
      </c>
      <c r="B6455" s="61" t="s">
        <v>7830</v>
      </c>
      <c r="C6455" s="68"/>
      <c r="D6455" s="63" t="s">
        <v>7926</v>
      </c>
      <c r="E6455" s="62">
        <v>3</v>
      </c>
    </row>
    <row r="6456" spans="1:5" ht="14.4" x14ac:dyDescent="0.3">
      <c r="A6456" s="76">
        <v>34404003</v>
      </c>
      <c r="B6456" s="61" t="s">
        <v>7831</v>
      </c>
      <c r="C6456" s="68"/>
      <c r="D6456" s="63" t="s">
        <v>7926</v>
      </c>
      <c r="E6456" s="62">
        <v>3</v>
      </c>
    </row>
    <row r="6457" spans="1:5" ht="14.4" x14ac:dyDescent="0.3">
      <c r="A6457" s="76">
        <v>34404004</v>
      </c>
      <c r="B6457" s="61" t="s">
        <v>7832</v>
      </c>
      <c r="C6457" s="68"/>
      <c r="D6457" s="63" t="s">
        <v>7926</v>
      </c>
      <c r="E6457" s="62">
        <v>3</v>
      </c>
    </row>
    <row r="6458" spans="1:5" ht="14.4" x14ac:dyDescent="0.3">
      <c r="A6458" s="76">
        <v>34404005</v>
      </c>
      <c r="B6458" s="61" t="s">
        <v>7833</v>
      </c>
      <c r="C6458" s="68"/>
      <c r="D6458" s="63" t="s">
        <v>7926</v>
      </c>
      <c r="E6458" s="62">
        <v>3</v>
      </c>
    </row>
    <row r="6459" spans="1:5" ht="14.4" x14ac:dyDescent="0.3">
      <c r="A6459" s="76">
        <v>34404006</v>
      </c>
      <c r="B6459" s="61" t="s">
        <v>7834</v>
      </c>
      <c r="C6459" s="68"/>
      <c r="D6459" s="66" t="s">
        <v>7926</v>
      </c>
      <c r="E6459" s="62">
        <v>3</v>
      </c>
    </row>
    <row r="6460" spans="1:5" ht="14.4" x14ac:dyDescent="0.3">
      <c r="A6460" s="76">
        <v>34404900</v>
      </c>
      <c r="B6460" s="61" t="s">
        <v>7835</v>
      </c>
      <c r="C6460" s="68"/>
      <c r="D6460" s="66" t="s">
        <v>7926</v>
      </c>
      <c r="E6460" s="62">
        <v>3</v>
      </c>
    </row>
    <row r="6461" spans="1:5" ht="14.4" x14ac:dyDescent="0.3">
      <c r="A6461" s="76">
        <v>34404999</v>
      </c>
      <c r="B6461" s="61" t="s">
        <v>7836</v>
      </c>
      <c r="C6461" s="68"/>
      <c r="D6461" s="66" t="s">
        <v>7926</v>
      </c>
      <c r="E6461" s="62">
        <v>3</v>
      </c>
    </row>
    <row r="6462" spans="1:5" ht="14.4" x14ac:dyDescent="0.3">
      <c r="A6462" s="76">
        <v>34500001</v>
      </c>
      <c r="B6462" s="61" t="s">
        <v>1</v>
      </c>
      <c r="C6462" s="68"/>
      <c r="D6462" s="66" t="s">
        <v>7926</v>
      </c>
      <c r="E6462" s="62">
        <v>3</v>
      </c>
    </row>
    <row r="6463" spans="1:5" ht="14.4" x14ac:dyDescent="0.3">
      <c r="A6463" s="76">
        <v>34500002</v>
      </c>
      <c r="B6463" s="61" t="s">
        <v>2724</v>
      </c>
      <c r="C6463" s="68"/>
      <c r="D6463" s="66" t="s">
        <v>7926</v>
      </c>
      <c r="E6463" s="62">
        <v>3</v>
      </c>
    </row>
    <row r="6464" spans="1:5" ht="14.4" x14ac:dyDescent="0.3">
      <c r="A6464" s="76">
        <v>34500003</v>
      </c>
      <c r="B6464" s="61" t="s">
        <v>283</v>
      </c>
      <c r="C6464" s="68"/>
      <c r="D6464" s="66" t="s">
        <v>7926</v>
      </c>
      <c r="E6464" s="62">
        <v>3</v>
      </c>
    </row>
    <row r="6465" spans="1:5" ht="14.4" x14ac:dyDescent="0.3">
      <c r="A6465" s="76">
        <v>34500004</v>
      </c>
      <c r="B6465" s="61" t="s">
        <v>284</v>
      </c>
      <c r="C6465" s="68"/>
      <c r="D6465" s="66" t="s">
        <v>7926</v>
      </c>
      <c r="E6465" s="62">
        <v>3</v>
      </c>
    </row>
    <row r="6466" spans="1:5" ht="14.4" x14ac:dyDescent="0.3">
      <c r="A6466" s="76">
        <v>34500005</v>
      </c>
      <c r="B6466" s="61" t="s">
        <v>0</v>
      </c>
      <c r="C6466" s="68"/>
      <c r="D6466" s="66" t="s">
        <v>7926</v>
      </c>
      <c r="E6466" s="62">
        <v>3</v>
      </c>
    </row>
    <row r="6467" spans="1:5" ht="14.4" x14ac:dyDescent="0.3">
      <c r="A6467" s="76">
        <v>34500006</v>
      </c>
      <c r="B6467" s="61" t="s">
        <v>2725</v>
      </c>
      <c r="C6467" s="68"/>
      <c r="D6467" s="66" t="s">
        <v>7926</v>
      </c>
      <c r="E6467" s="62">
        <v>3</v>
      </c>
    </row>
    <row r="6468" spans="1:5" ht="14.4" x14ac:dyDescent="0.3">
      <c r="A6468" s="76">
        <v>34500007</v>
      </c>
      <c r="B6468" s="61" t="s">
        <v>5</v>
      </c>
      <c r="C6468" s="68"/>
      <c r="D6468" s="66" t="s">
        <v>7926</v>
      </c>
      <c r="E6468" s="62">
        <v>3</v>
      </c>
    </row>
    <row r="6469" spans="1:5" ht="14.4" x14ac:dyDescent="0.3">
      <c r="A6469" s="76">
        <v>34500008</v>
      </c>
      <c r="B6469" s="61" t="s">
        <v>334</v>
      </c>
      <c r="C6469" s="68"/>
      <c r="D6469" s="66" t="s">
        <v>7926</v>
      </c>
      <c r="E6469" s="62">
        <v>3</v>
      </c>
    </row>
    <row r="6470" spans="1:5" ht="14.4" x14ac:dyDescent="0.3">
      <c r="A6470" s="76">
        <v>34500999</v>
      </c>
      <c r="B6470" s="61" t="s">
        <v>7837</v>
      </c>
      <c r="C6470" s="68"/>
      <c r="D6470" s="66" t="s">
        <v>7926</v>
      </c>
      <c r="E6470" s="62">
        <v>3</v>
      </c>
    </row>
    <row r="6471" spans="1:5" ht="14.4" x14ac:dyDescent="0.3">
      <c r="A6471" s="76">
        <v>34510001</v>
      </c>
      <c r="B6471" s="61" t="s">
        <v>285</v>
      </c>
      <c r="C6471" s="68"/>
      <c r="D6471" s="66" t="s">
        <v>7926</v>
      </c>
      <c r="E6471" s="62">
        <v>3</v>
      </c>
    </row>
    <row r="6472" spans="1:5" ht="14.4" x14ac:dyDescent="0.3">
      <c r="A6472" s="76">
        <v>34510002</v>
      </c>
      <c r="B6472" s="61" t="s">
        <v>286</v>
      </c>
      <c r="C6472" s="68"/>
      <c r="D6472" s="66" t="s">
        <v>7926</v>
      </c>
      <c r="E6472" s="62">
        <v>3</v>
      </c>
    </row>
    <row r="6473" spans="1:5" ht="14.4" x14ac:dyDescent="0.3">
      <c r="A6473" s="76">
        <v>34510003</v>
      </c>
      <c r="B6473" s="61" t="s">
        <v>287</v>
      </c>
      <c r="C6473" s="68"/>
      <c r="D6473" s="66" t="s">
        <v>7926</v>
      </c>
      <c r="E6473" s="62">
        <v>3</v>
      </c>
    </row>
    <row r="6474" spans="1:5" ht="14.4" x14ac:dyDescent="0.3">
      <c r="A6474" s="76">
        <v>34510004</v>
      </c>
      <c r="B6474" s="61" t="s">
        <v>288</v>
      </c>
      <c r="C6474" s="68"/>
      <c r="D6474" s="66" t="s">
        <v>7926</v>
      </c>
      <c r="E6474" s="62">
        <v>3</v>
      </c>
    </row>
    <row r="6475" spans="1:5" ht="14.4" x14ac:dyDescent="0.3">
      <c r="A6475" s="76">
        <v>34510900</v>
      </c>
      <c r="B6475" s="61" t="s">
        <v>7838</v>
      </c>
      <c r="C6475" s="68"/>
      <c r="D6475" s="66" t="s">
        <v>7926</v>
      </c>
      <c r="E6475" s="62">
        <v>3</v>
      </c>
    </row>
    <row r="6476" spans="1:5" ht="14.4" x14ac:dyDescent="0.3">
      <c r="A6476" s="76">
        <v>34510999</v>
      </c>
      <c r="B6476" s="61" t="s">
        <v>7839</v>
      </c>
      <c r="C6476" s="68"/>
      <c r="D6476" s="66" t="s">
        <v>7926</v>
      </c>
      <c r="E6476" s="62">
        <v>3</v>
      </c>
    </row>
    <row r="6477" spans="1:5" ht="14.4" x14ac:dyDescent="0.3">
      <c r="A6477" s="76">
        <v>34601001</v>
      </c>
      <c r="B6477" s="61" t="s">
        <v>2</v>
      </c>
      <c r="C6477" s="68"/>
      <c r="D6477" s="66" t="s">
        <v>7927</v>
      </c>
      <c r="E6477" s="62">
        <v>3</v>
      </c>
    </row>
    <row r="6478" spans="1:5" ht="14.4" x14ac:dyDescent="0.3">
      <c r="A6478" s="76">
        <v>34601002</v>
      </c>
      <c r="B6478" s="61" t="s">
        <v>2726</v>
      </c>
      <c r="C6478" s="68"/>
      <c r="D6478" s="66" t="s">
        <v>7926</v>
      </c>
      <c r="E6478" s="62">
        <v>3</v>
      </c>
    </row>
    <row r="6479" spans="1:5" ht="14.4" x14ac:dyDescent="0.3">
      <c r="A6479" s="76">
        <v>34601003</v>
      </c>
      <c r="B6479" s="61" t="s">
        <v>2727</v>
      </c>
      <c r="C6479" s="68"/>
      <c r="D6479" s="66" t="s">
        <v>7926</v>
      </c>
      <c r="E6479" s="62">
        <v>3</v>
      </c>
    </row>
    <row r="6480" spans="1:5" ht="14.4" x14ac:dyDescent="0.3">
      <c r="A6480" s="76">
        <v>34601004</v>
      </c>
      <c r="B6480" s="61" t="s">
        <v>2728</v>
      </c>
      <c r="C6480" s="68"/>
      <c r="D6480" s="66" t="s">
        <v>7926</v>
      </c>
      <c r="E6480" s="62">
        <v>3</v>
      </c>
    </row>
    <row r="6481" spans="1:5" ht="14.4" x14ac:dyDescent="0.3">
      <c r="A6481" s="76">
        <v>34601005</v>
      </c>
      <c r="B6481" s="61" t="s">
        <v>2729</v>
      </c>
      <c r="C6481" s="68"/>
      <c r="D6481" s="66" t="s">
        <v>7926</v>
      </c>
      <c r="E6481" s="62">
        <v>3</v>
      </c>
    </row>
    <row r="6482" spans="1:5" ht="14.4" x14ac:dyDescent="0.3">
      <c r="A6482" s="76">
        <v>34601006</v>
      </c>
      <c r="B6482" s="61" t="s">
        <v>2730</v>
      </c>
      <c r="C6482" s="68"/>
      <c r="D6482" s="66" t="s">
        <v>7926</v>
      </c>
      <c r="E6482" s="62">
        <v>3</v>
      </c>
    </row>
    <row r="6483" spans="1:5" ht="14.4" x14ac:dyDescent="0.3">
      <c r="A6483" s="76">
        <v>34601007</v>
      </c>
      <c r="B6483" s="61" t="s">
        <v>2731</v>
      </c>
      <c r="C6483" s="68"/>
      <c r="D6483" s="66" t="s">
        <v>7926</v>
      </c>
      <c r="E6483" s="62">
        <v>3</v>
      </c>
    </row>
    <row r="6484" spans="1:5" ht="14.4" x14ac:dyDescent="0.3">
      <c r="A6484" s="76">
        <v>34601008</v>
      </c>
      <c r="B6484" s="61" t="s">
        <v>2732</v>
      </c>
      <c r="C6484" s="68"/>
      <c r="D6484" s="66" t="s">
        <v>7926</v>
      </c>
      <c r="E6484" s="62">
        <v>3</v>
      </c>
    </row>
    <row r="6485" spans="1:5" ht="14.4" x14ac:dyDescent="0.3">
      <c r="A6485" s="76">
        <v>34601009</v>
      </c>
      <c r="B6485" s="61" t="s">
        <v>2733</v>
      </c>
      <c r="C6485" s="68"/>
      <c r="D6485" s="66" t="s">
        <v>7926</v>
      </c>
      <c r="E6485" s="62">
        <v>3</v>
      </c>
    </row>
    <row r="6486" spans="1:5" ht="14.4" x14ac:dyDescent="0.3">
      <c r="A6486" s="76">
        <v>34601010</v>
      </c>
      <c r="B6486" s="61" t="s">
        <v>2734</v>
      </c>
      <c r="C6486" s="68"/>
      <c r="D6486" s="66" t="s">
        <v>7926</v>
      </c>
      <c r="E6486" s="62">
        <v>3</v>
      </c>
    </row>
    <row r="6487" spans="1:5" ht="14.4" x14ac:dyDescent="0.3">
      <c r="A6487" s="76">
        <v>34601011</v>
      </c>
      <c r="B6487" s="61" t="s">
        <v>2735</v>
      </c>
      <c r="C6487" s="68"/>
      <c r="D6487" s="66" t="s">
        <v>7926</v>
      </c>
      <c r="E6487" s="62">
        <v>3</v>
      </c>
    </row>
    <row r="6488" spans="1:5" ht="14.4" x14ac:dyDescent="0.3">
      <c r="A6488" s="76">
        <v>34601012</v>
      </c>
      <c r="B6488" s="61" t="s">
        <v>2736</v>
      </c>
      <c r="C6488" s="68"/>
      <c r="D6488" s="66" t="s">
        <v>7926</v>
      </c>
      <c r="E6488" s="62">
        <v>3</v>
      </c>
    </row>
    <row r="6489" spans="1:5" ht="14.4" x14ac:dyDescent="0.3">
      <c r="A6489" s="76">
        <v>34601013</v>
      </c>
      <c r="B6489" s="61" t="s">
        <v>2737</v>
      </c>
      <c r="C6489" s="68"/>
      <c r="D6489" s="66" t="s">
        <v>7926</v>
      </c>
      <c r="E6489" s="62">
        <v>3</v>
      </c>
    </row>
    <row r="6490" spans="1:5" ht="14.4" x14ac:dyDescent="0.3">
      <c r="A6490" s="76">
        <v>34601014</v>
      </c>
      <c r="B6490" s="64" t="s">
        <v>2738</v>
      </c>
      <c r="C6490" s="68"/>
      <c r="D6490" s="66" t="s">
        <v>7926</v>
      </c>
      <c r="E6490" s="62">
        <v>3</v>
      </c>
    </row>
    <row r="6491" spans="1:5" ht="14.4" x14ac:dyDescent="0.3">
      <c r="A6491" s="76">
        <v>34601015</v>
      </c>
      <c r="B6491" s="64" t="s">
        <v>2739</v>
      </c>
      <c r="C6491" s="68"/>
      <c r="D6491" s="66" t="s">
        <v>7926</v>
      </c>
      <c r="E6491" s="62">
        <v>3</v>
      </c>
    </row>
    <row r="6492" spans="1:5" ht="14.4" x14ac:dyDescent="0.3">
      <c r="A6492" s="76">
        <v>34601016</v>
      </c>
      <c r="B6492" s="64" t="s">
        <v>2740</v>
      </c>
      <c r="C6492" s="68"/>
      <c r="D6492" s="66" t="s">
        <v>7926</v>
      </c>
      <c r="E6492" s="62">
        <v>3</v>
      </c>
    </row>
    <row r="6493" spans="1:5" ht="14.4" x14ac:dyDescent="0.3">
      <c r="A6493" s="76">
        <v>34601017</v>
      </c>
      <c r="B6493" s="64" t="s">
        <v>2741</v>
      </c>
      <c r="C6493" s="68"/>
      <c r="D6493" s="66" t="s">
        <v>7926</v>
      </c>
      <c r="E6493" s="62">
        <v>3</v>
      </c>
    </row>
    <row r="6494" spans="1:5" ht="14.4" x14ac:dyDescent="0.3">
      <c r="A6494" s="76">
        <v>34601018</v>
      </c>
      <c r="B6494" s="64" t="s">
        <v>2742</v>
      </c>
      <c r="C6494" s="68"/>
      <c r="D6494" s="66" t="s">
        <v>7926</v>
      </c>
      <c r="E6494" s="62">
        <v>3</v>
      </c>
    </row>
    <row r="6495" spans="1:5" ht="14.4" x14ac:dyDescent="0.3">
      <c r="A6495" s="76">
        <v>34601019</v>
      </c>
      <c r="B6495" s="64" t="s">
        <v>2743</v>
      </c>
      <c r="C6495" s="68"/>
      <c r="D6495" s="66" t="s">
        <v>7926</v>
      </c>
      <c r="E6495" s="62">
        <v>3</v>
      </c>
    </row>
    <row r="6496" spans="1:5" ht="14.4" x14ac:dyDescent="0.3">
      <c r="A6496" s="76">
        <v>34601020</v>
      </c>
      <c r="B6496" s="64" t="s">
        <v>2744</v>
      </c>
      <c r="C6496" s="68"/>
      <c r="D6496" s="66" t="s">
        <v>7926</v>
      </c>
      <c r="E6496" s="62">
        <v>3</v>
      </c>
    </row>
    <row r="6497" spans="1:5" ht="14.4" x14ac:dyDescent="0.3">
      <c r="A6497" s="76">
        <v>34601999</v>
      </c>
      <c r="B6497" s="64" t="s">
        <v>7840</v>
      </c>
      <c r="C6497" s="68"/>
      <c r="D6497" s="66" t="s">
        <v>7926</v>
      </c>
      <c r="E6497" s="62">
        <v>3</v>
      </c>
    </row>
    <row r="6498" spans="1:5" ht="14.4" x14ac:dyDescent="0.3">
      <c r="A6498" s="76">
        <v>34701001</v>
      </c>
      <c r="B6498" s="64" t="s">
        <v>2745</v>
      </c>
      <c r="C6498" s="68"/>
      <c r="D6498" s="66" t="s">
        <v>7926</v>
      </c>
      <c r="E6498" s="62">
        <v>3</v>
      </c>
    </row>
    <row r="6499" spans="1:5" ht="14.4" x14ac:dyDescent="0.3">
      <c r="A6499" s="76">
        <v>34701002</v>
      </c>
      <c r="B6499" s="64" t="s">
        <v>2746</v>
      </c>
      <c r="C6499" s="68"/>
      <c r="D6499" s="66" t="s">
        <v>7926</v>
      </c>
      <c r="E6499" s="62">
        <v>3</v>
      </c>
    </row>
    <row r="6500" spans="1:5" ht="14.4" x14ac:dyDescent="0.3">
      <c r="A6500" s="76">
        <v>34701999</v>
      </c>
      <c r="B6500" s="64" t="s">
        <v>7841</v>
      </c>
      <c r="C6500" s="68"/>
      <c r="D6500" s="66" t="s">
        <v>7926</v>
      </c>
      <c r="E6500" s="62">
        <v>3</v>
      </c>
    </row>
    <row r="6501" spans="1:5" ht="14.4" x14ac:dyDescent="0.3">
      <c r="A6501" s="76">
        <v>37016001</v>
      </c>
      <c r="B6501" s="64" t="s">
        <v>7842</v>
      </c>
      <c r="C6501" s="68"/>
      <c r="D6501" s="66">
        <v>12</v>
      </c>
      <c r="E6501" s="62">
        <v>3</v>
      </c>
    </row>
    <row r="6502" spans="1:5" ht="14.4" x14ac:dyDescent="0.3">
      <c r="A6502" s="76">
        <v>37016002</v>
      </c>
      <c r="B6502" s="64" t="s">
        <v>7843</v>
      </c>
      <c r="C6502" s="68"/>
      <c r="D6502" s="66">
        <v>12</v>
      </c>
      <c r="E6502" s="62">
        <v>3</v>
      </c>
    </row>
    <row r="6503" spans="1:5" ht="14.4" x14ac:dyDescent="0.3">
      <c r="A6503" s="76">
        <v>37016003</v>
      </c>
      <c r="B6503" s="64" t="s">
        <v>7844</v>
      </c>
      <c r="C6503" s="68"/>
      <c r="D6503" s="66">
        <v>12</v>
      </c>
      <c r="E6503" s="62">
        <v>3</v>
      </c>
    </row>
    <row r="6504" spans="1:5" ht="14.4" x14ac:dyDescent="0.3">
      <c r="A6504" s="76">
        <v>37016004</v>
      </c>
      <c r="B6504" s="64" t="s">
        <v>7845</v>
      </c>
      <c r="C6504" s="68"/>
      <c r="D6504" s="66">
        <v>12</v>
      </c>
      <c r="E6504" s="62">
        <v>3</v>
      </c>
    </row>
    <row r="6505" spans="1:5" ht="14.4" x14ac:dyDescent="0.3">
      <c r="A6505" s="76">
        <v>37016005</v>
      </c>
      <c r="B6505" s="64" t="s">
        <v>7846</v>
      </c>
      <c r="C6505" s="68"/>
      <c r="D6505" s="66">
        <v>12</v>
      </c>
      <c r="E6505" s="62">
        <v>3</v>
      </c>
    </row>
    <row r="6506" spans="1:5" ht="14.4" x14ac:dyDescent="0.3">
      <c r="A6506" s="76">
        <v>37016006</v>
      </c>
      <c r="B6506" s="64" t="s">
        <v>7847</v>
      </c>
      <c r="C6506" s="68"/>
      <c r="D6506" s="66">
        <v>12</v>
      </c>
      <c r="E6506" s="62">
        <v>3</v>
      </c>
    </row>
    <row r="6507" spans="1:5" ht="14.4" x14ac:dyDescent="0.3">
      <c r="A6507" s="76">
        <v>37016007</v>
      </c>
      <c r="B6507" s="64" t="s">
        <v>7848</v>
      </c>
      <c r="C6507" s="68"/>
      <c r="D6507" s="66">
        <v>12</v>
      </c>
      <c r="E6507" s="62">
        <v>3</v>
      </c>
    </row>
    <row r="6508" spans="1:5" ht="14.4" x14ac:dyDescent="0.3">
      <c r="A6508" s="76">
        <v>37016008</v>
      </c>
      <c r="B6508" s="64" t="s">
        <v>7849</v>
      </c>
      <c r="C6508" s="68"/>
      <c r="D6508" s="66">
        <v>12</v>
      </c>
      <c r="E6508" s="62">
        <v>3</v>
      </c>
    </row>
    <row r="6509" spans="1:5" ht="14.4" x14ac:dyDescent="0.3">
      <c r="A6509" s="76">
        <v>37017001</v>
      </c>
      <c r="B6509" s="64" t="s">
        <v>7850</v>
      </c>
      <c r="C6509" s="68"/>
      <c r="D6509" s="66">
        <v>12</v>
      </c>
      <c r="E6509" s="62">
        <v>3</v>
      </c>
    </row>
    <row r="6510" spans="1:5" ht="14.4" x14ac:dyDescent="0.3">
      <c r="A6510" s="76">
        <v>37017002</v>
      </c>
      <c r="B6510" s="64" t="s">
        <v>7851</v>
      </c>
      <c r="C6510" s="68"/>
      <c r="D6510" s="66">
        <v>12</v>
      </c>
      <c r="E6510" s="62">
        <v>3</v>
      </c>
    </row>
    <row r="6511" spans="1:5" ht="14.4" x14ac:dyDescent="0.3">
      <c r="A6511" s="76">
        <v>37017003</v>
      </c>
      <c r="B6511" s="64" t="s">
        <v>7852</v>
      </c>
      <c r="C6511" s="68"/>
      <c r="D6511" s="66">
        <v>12</v>
      </c>
      <c r="E6511" s="62">
        <v>3</v>
      </c>
    </row>
    <row r="6512" spans="1:5" ht="14.4" x14ac:dyDescent="0.3">
      <c r="A6512" s="76">
        <v>37018001</v>
      </c>
      <c r="B6512" s="64" t="s">
        <v>7853</v>
      </c>
      <c r="C6512" s="68"/>
      <c r="D6512" s="66">
        <v>12</v>
      </c>
      <c r="E6512" s="62">
        <v>5</v>
      </c>
    </row>
    <row r="6513" spans="1:5" ht="14.4" x14ac:dyDescent="0.3">
      <c r="A6513" s="76">
        <v>37018002</v>
      </c>
      <c r="B6513" s="64" t="s">
        <v>7854</v>
      </c>
      <c r="C6513" s="68"/>
      <c r="D6513" s="66">
        <v>12</v>
      </c>
      <c r="E6513" s="62">
        <v>5</v>
      </c>
    </row>
    <row r="6514" spans="1:5" ht="14.4" x14ac:dyDescent="0.3">
      <c r="A6514" s="76">
        <v>37018003</v>
      </c>
      <c r="B6514" s="64" t="s">
        <v>7855</v>
      </c>
      <c r="C6514" s="68"/>
      <c r="D6514" s="66">
        <v>12</v>
      </c>
      <c r="E6514" s="62">
        <v>5</v>
      </c>
    </row>
    <row r="6515" spans="1:5" ht="14.4" x14ac:dyDescent="0.3">
      <c r="A6515" s="76">
        <v>37018004</v>
      </c>
      <c r="B6515" s="64" t="s">
        <v>7856</v>
      </c>
      <c r="C6515" s="68"/>
      <c r="D6515" s="66">
        <v>12</v>
      </c>
      <c r="E6515" s="62">
        <v>5</v>
      </c>
    </row>
    <row r="6516" spans="1:5" ht="14.4" x14ac:dyDescent="0.3">
      <c r="A6516" s="76">
        <v>37018005</v>
      </c>
      <c r="B6516" s="64" t="s">
        <v>7857</v>
      </c>
      <c r="C6516" s="68"/>
      <c r="D6516" s="66">
        <v>12</v>
      </c>
      <c r="E6516" s="62">
        <v>5</v>
      </c>
    </row>
    <row r="6517" spans="1:5" ht="14.4" x14ac:dyDescent="0.3">
      <c r="A6517" s="76">
        <v>37018006</v>
      </c>
      <c r="B6517" s="79" t="s">
        <v>7858</v>
      </c>
      <c r="C6517" s="68"/>
      <c r="D6517" s="66">
        <v>12</v>
      </c>
      <c r="E6517" s="62">
        <v>5</v>
      </c>
    </row>
    <row r="6518" spans="1:5" ht="14.4" x14ac:dyDescent="0.3">
      <c r="A6518" s="76">
        <v>37018007</v>
      </c>
      <c r="B6518" s="79" t="s">
        <v>7859</v>
      </c>
      <c r="C6518" s="68"/>
      <c r="D6518" s="66">
        <v>12</v>
      </c>
      <c r="E6518" s="62">
        <v>5</v>
      </c>
    </row>
    <row r="6519" spans="1:5" ht="14.4" x14ac:dyDescent="0.3">
      <c r="A6519" s="76">
        <v>37018008</v>
      </c>
      <c r="B6519" s="61" t="s">
        <v>7860</v>
      </c>
      <c r="C6519" s="68"/>
      <c r="D6519" s="66">
        <v>12</v>
      </c>
      <c r="E6519" s="62">
        <v>5</v>
      </c>
    </row>
    <row r="6520" spans="1:5" ht="14.4" x14ac:dyDescent="0.3">
      <c r="A6520" s="76">
        <v>37018009</v>
      </c>
      <c r="B6520" s="61" t="s">
        <v>7861</v>
      </c>
      <c r="C6520" s="68"/>
      <c r="D6520" s="66">
        <v>12</v>
      </c>
      <c r="E6520" s="62">
        <v>5</v>
      </c>
    </row>
    <row r="6521" spans="1:5" ht="14.4" x14ac:dyDescent="0.3">
      <c r="A6521" s="76">
        <v>37018010</v>
      </c>
      <c r="B6521" s="61" t="s">
        <v>7862</v>
      </c>
      <c r="C6521" s="68"/>
      <c r="D6521" s="66">
        <v>12</v>
      </c>
      <c r="E6521" s="62">
        <v>5</v>
      </c>
    </row>
    <row r="6522" spans="1:5" ht="14.4" x14ac:dyDescent="0.3">
      <c r="A6522" s="76">
        <v>37018011</v>
      </c>
      <c r="B6522" s="61" t="s">
        <v>7863</v>
      </c>
      <c r="C6522" s="68"/>
      <c r="D6522" s="66">
        <v>12</v>
      </c>
      <c r="E6522" s="62">
        <v>5</v>
      </c>
    </row>
    <row r="6523" spans="1:5" ht="14.4" x14ac:dyDescent="0.3">
      <c r="A6523" s="76">
        <v>37018012</v>
      </c>
      <c r="B6523" s="61" t="s">
        <v>7864</v>
      </c>
      <c r="C6523" s="68"/>
      <c r="D6523" s="66">
        <v>12</v>
      </c>
      <c r="E6523" s="62">
        <v>5</v>
      </c>
    </row>
    <row r="6524" spans="1:5" ht="14.4" x14ac:dyDescent="0.3">
      <c r="A6524" s="76">
        <v>37018013</v>
      </c>
      <c r="B6524" s="61" t="s">
        <v>7865</v>
      </c>
      <c r="C6524" s="68"/>
      <c r="D6524" s="66">
        <v>12</v>
      </c>
      <c r="E6524" s="62">
        <v>5</v>
      </c>
    </row>
    <row r="6525" spans="1:5" ht="14.4" x14ac:dyDescent="0.3">
      <c r="A6525" s="76">
        <v>37018014</v>
      </c>
      <c r="B6525" s="61" t="s">
        <v>7866</v>
      </c>
      <c r="C6525" s="68"/>
      <c r="D6525" s="66">
        <v>12</v>
      </c>
      <c r="E6525" s="62">
        <v>5</v>
      </c>
    </row>
    <row r="6526" spans="1:5" ht="14.4" x14ac:dyDescent="0.3">
      <c r="A6526" s="76">
        <v>37018015</v>
      </c>
      <c r="B6526" s="61" t="s">
        <v>7867</v>
      </c>
      <c r="C6526" s="68"/>
      <c r="D6526" s="66">
        <v>12</v>
      </c>
      <c r="E6526" s="62">
        <v>5</v>
      </c>
    </row>
    <row r="6527" spans="1:5" ht="14.4" x14ac:dyDescent="0.3">
      <c r="A6527" s="76">
        <v>37018016</v>
      </c>
      <c r="B6527" s="61" t="s">
        <v>7868</v>
      </c>
      <c r="C6527" s="68"/>
      <c r="D6527" s="66">
        <v>12</v>
      </c>
      <c r="E6527" s="62">
        <v>5</v>
      </c>
    </row>
    <row r="6528" spans="1:5" ht="14.4" x14ac:dyDescent="0.3">
      <c r="A6528" s="76">
        <v>37018017</v>
      </c>
      <c r="B6528" s="61" t="s">
        <v>7869</v>
      </c>
      <c r="C6528" s="68"/>
      <c r="D6528" s="66">
        <v>12</v>
      </c>
      <c r="E6528" s="62">
        <v>5</v>
      </c>
    </row>
    <row r="6529" spans="1:5" ht="14.4" x14ac:dyDescent="0.3">
      <c r="A6529" s="76">
        <v>37018018</v>
      </c>
      <c r="B6529" s="61" t="s">
        <v>7870</v>
      </c>
      <c r="C6529" s="68"/>
      <c r="D6529" s="66">
        <v>12</v>
      </c>
      <c r="E6529" s="62">
        <v>5</v>
      </c>
    </row>
    <row r="6530" spans="1:5" ht="14.4" x14ac:dyDescent="0.3">
      <c r="A6530" s="76">
        <v>37018019</v>
      </c>
      <c r="B6530" s="61" t="s">
        <v>7871</v>
      </c>
      <c r="C6530" s="68"/>
      <c r="D6530" s="66">
        <v>12</v>
      </c>
      <c r="E6530" s="62">
        <v>5</v>
      </c>
    </row>
    <row r="6531" spans="1:5" ht="14.4" x14ac:dyDescent="0.3">
      <c r="A6531" s="76">
        <v>37018020</v>
      </c>
      <c r="B6531" s="79" t="s">
        <v>7872</v>
      </c>
      <c r="C6531" s="68"/>
      <c r="D6531" s="66">
        <v>12</v>
      </c>
      <c r="E6531" s="62">
        <v>5</v>
      </c>
    </row>
    <row r="6532" spans="1:5" ht="14.4" x14ac:dyDescent="0.3">
      <c r="A6532" s="76">
        <v>37018021</v>
      </c>
      <c r="B6532" s="79" t="s">
        <v>7873</v>
      </c>
      <c r="C6532" s="68"/>
      <c r="D6532" s="66">
        <v>12</v>
      </c>
      <c r="E6532" s="62">
        <v>5</v>
      </c>
    </row>
    <row r="6533" spans="1:5" ht="14.4" x14ac:dyDescent="0.3">
      <c r="A6533" s="76">
        <v>37018022</v>
      </c>
      <c r="B6533" s="79" t="s">
        <v>7874</v>
      </c>
      <c r="C6533" s="68"/>
      <c r="D6533" s="66">
        <v>12</v>
      </c>
      <c r="E6533" s="62">
        <v>5</v>
      </c>
    </row>
    <row r="6534" spans="1:5" ht="14.4" x14ac:dyDescent="0.3">
      <c r="A6534" s="76">
        <v>37018023</v>
      </c>
      <c r="B6534" s="79" t="s">
        <v>7875</v>
      </c>
      <c r="C6534" s="68"/>
      <c r="D6534" s="66">
        <v>12</v>
      </c>
      <c r="E6534" s="62">
        <v>5</v>
      </c>
    </row>
    <row r="6535" spans="1:5" ht="14.4" x14ac:dyDescent="0.3">
      <c r="A6535" s="76">
        <v>37018024</v>
      </c>
      <c r="B6535" s="79" t="s">
        <v>7876</v>
      </c>
      <c r="C6535" s="68"/>
      <c r="D6535" s="66">
        <v>12</v>
      </c>
      <c r="E6535" s="62">
        <v>5</v>
      </c>
    </row>
    <row r="6536" spans="1:5" ht="14.4" x14ac:dyDescent="0.3">
      <c r="A6536" s="76">
        <v>37018025</v>
      </c>
      <c r="B6536" s="79" t="s">
        <v>7877</v>
      </c>
      <c r="C6536" s="68"/>
      <c r="D6536" s="66">
        <v>12</v>
      </c>
      <c r="E6536" s="62">
        <v>5</v>
      </c>
    </row>
    <row r="6537" spans="1:5" ht="14.4" x14ac:dyDescent="0.3">
      <c r="A6537" s="76">
        <v>37018999</v>
      </c>
      <c r="B6537" s="79" t="s">
        <v>7878</v>
      </c>
      <c r="C6537" s="68"/>
      <c r="D6537" s="66">
        <v>12</v>
      </c>
      <c r="E6537" s="62">
        <v>5</v>
      </c>
    </row>
    <row r="6538" spans="1:5" ht="14.4" x14ac:dyDescent="0.3">
      <c r="A6538" s="76">
        <v>37019001</v>
      </c>
      <c r="B6538" s="79" t="s">
        <v>7879</v>
      </c>
      <c r="C6538" s="68"/>
      <c r="D6538" s="66">
        <v>12</v>
      </c>
      <c r="E6538" s="62">
        <v>5</v>
      </c>
    </row>
    <row r="6539" spans="1:5" ht="14.4" x14ac:dyDescent="0.3">
      <c r="A6539" s="76">
        <v>37019002</v>
      </c>
      <c r="B6539" s="79" t="s">
        <v>7880</v>
      </c>
      <c r="C6539" s="68"/>
      <c r="D6539" s="66">
        <v>12</v>
      </c>
      <c r="E6539" s="62">
        <v>5</v>
      </c>
    </row>
    <row r="6540" spans="1:5" ht="14.4" x14ac:dyDescent="0.3">
      <c r="A6540" s="76">
        <v>37019003</v>
      </c>
      <c r="B6540" s="79" t="s">
        <v>7881</v>
      </c>
      <c r="C6540" s="68"/>
      <c r="D6540" s="66">
        <v>12</v>
      </c>
      <c r="E6540" s="62">
        <v>5</v>
      </c>
    </row>
    <row r="6541" spans="1:5" ht="14.4" x14ac:dyDescent="0.3">
      <c r="A6541" s="76">
        <v>37019004</v>
      </c>
      <c r="B6541" s="79" t="s">
        <v>7882</v>
      </c>
      <c r="C6541" s="68"/>
      <c r="D6541" s="66">
        <v>12</v>
      </c>
      <c r="E6541" s="62">
        <v>5</v>
      </c>
    </row>
    <row r="6542" spans="1:5" ht="14.4" x14ac:dyDescent="0.3">
      <c r="A6542" s="76">
        <v>37019005</v>
      </c>
      <c r="B6542" s="79" t="s">
        <v>7883</v>
      </c>
      <c r="C6542" s="68"/>
      <c r="D6542" s="66">
        <v>12</v>
      </c>
      <c r="E6542" s="62">
        <v>5</v>
      </c>
    </row>
    <row r="6543" spans="1:5" ht="14.4" x14ac:dyDescent="0.3">
      <c r="A6543" s="76">
        <v>37019006</v>
      </c>
      <c r="B6543" s="79" t="s">
        <v>7884</v>
      </c>
      <c r="C6543" s="68"/>
      <c r="D6543" s="63">
        <v>12</v>
      </c>
      <c r="E6543" s="62">
        <v>5</v>
      </c>
    </row>
    <row r="6544" spans="1:5" ht="14.4" x14ac:dyDescent="0.3">
      <c r="A6544" s="76">
        <v>37019007</v>
      </c>
      <c r="B6544" s="79" t="s">
        <v>7885</v>
      </c>
      <c r="C6544" s="68"/>
      <c r="D6544" s="63">
        <v>12</v>
      </c>
      <c r="E6544" s="62">
        <v>5</v>
      </c>
    </row>
    <row r="6545" spans="1:5" ht="14.4" x14ac:dyDescent="0.3">
      <c r="A6545" s="76">
        <v>37019008</v>
      </c>
      <c r="B6545" s="79" t="s">
        <v>7886</v>
      </c>
      <c r="C6545" s="68"/>
      <c r="D6545" s="63">
        <v>12</v>
      </c>
      <c r="E6545" s="62">
        <v>5</v>
      </c>
    </row>
    <row r="6546" spans="1:5" ht="14.4" x14ac:dyDescent="0.3">
      <c r="A6546" s="76">
        <v>37019009</v>
      </c>
      <c r="B6546" s="79" t="s">
        <v>7887</v>
      </c>
      <c r="C6546" s="68"/>
      <c r="D6546" s="63">
        <v>12</v>
      </c>
      <c r="E6546" s="62">
        <v>5</v>
      </c>
    </row>
    <row r="6547" spans="1:5" ht="14.4" x14ac:dyDescent="0.3">
      <c r="A6547" s="76">
        <v>37019010</v>
      </c>
      <c r="B6547" s="79" t="s">
        <v>7888</v>
      </c>
      <c r="C6547" s="68"/>
      <c r="D6547" s="63">
        <v>12</v>
      </c>
      <c r="E6547" s="62">
        <v>5</v>
      </c>
    </row>
    <row r="6548" spans="1:5" ht="14.4" x14ac:dyDescent="0.3">
      <c r="A6548" s="76">
        <v>37019011</v>
      </c>
      <c r="B6548" s="79" t="s">
        <v>7889</v>
      </c>
      <c r="C6548" s="68"/>
      <c r="D6548" s="63">
        <v>12</v>
      </c>
      <c r="E6548" s="62">
        <v>5</v>
      </c>
    </row>
    <row r="6549" spans="1:5" ht="14.4" x14ac:dyDescent="0.3">
      <c r="A6549" s="76">
        <v>37019012</v>
      </c>
      <c r="B6549" s="79" t="s">
        <v>7890</v>
      </c>
      <c r="C6549" s="68"/>
      <c r="D6549" s="63">
        <v>12</v>
      </c>
      <c r="E6549" s="62">
        <v>5</v>
      </c>
    </row>
    <row r="6550" spans="1:5" ht="14.4" x14ac:dyDescent="0.3">
      <c r="A6550" s="76">
        <v>37019013</v>
      </c>
      <c r="B6550" s="79" t="s">
        <v>7891</v>
      </c>
      <c r="C6550" s="68"/>
      <c r="D6550" s="63">
        <v>12</v>
      </c>
      <c r="E6550" s="62">
        <v>5</v>
      </c>
    </row>
    <row r="6551" spans="1:5" ht="14.4" x14ac:dyDescent="0.3">
      <c r="A6551" s="76">
        <v>37019014</v>
      </c>
      <c r="B6551" s="79" t="s">
        <v>7892</v>
      </c>
      <c r="C6551" s="68"/>
      <c r="D6551" s="63">
        <v>12</v>
      </c>
      <c r="E6551" s="62">
        <v>5</v>
      </c>
    </row>
    <row r="6552" spans="1:5" ht="14.4" x14ac:dyDescent="0.3">
      <c r="A6552" s="76">
        <v>37019015</v>
      </c>
      <c r="B6552" s="80" t="s">
        <v>7893</v>
      </c>
      <c r="C6552" s="68"/>
      <c r="D6552" s="63">
        <v>12</v>
      </c>
      <c r="E6552" s="62">
        <v>5</v>
      </c>
    </row>
    <row r="6553" spans="1:5" ht="14.4" x14ac:dyDescent="0.3">
      <c r="A6553" s="76">
        <v>37019016</v>
      </c>
      <c r="B6553" s="80" t="s">
        <v>7894</v>
      </c>
      <c r="C6553" s="68"/>
      <c r="D6553" s="63">
        <v>12</v>
      </c>
      <c r="E6553" s="62">
        <v>5</v>
      </c>
    </row>
    <row r="6554" spans="1:5" ht="14.4" x14ac:dyDescent="0.3">
      <c r="A6554" s="76">
        <v>37019017</v>
      </c>
      <c r="B6554" s="80" t="s">
        <v>7895</v>
      </c>
      <c r="C6554" s="68"/>
      <c r="D6554" s="63">
        <v>12</v>
      </c>
      <c r="E6554" s="62">
        <v>5</v>
      </c>
    </row>
    <row r="6555" spans="1:5" ht="14.4" x14ac:dyDescent="0.3">
      <c r="A6555" s="76">
        <v>37019018</v>
      </c>
      <c r="B6555" s="80" t="s">
        <v>7896</v>
      </c>
      <c r="C6555" s="68"/>
      <c r="D6555" s="63">
        <v>12</v>
      </c>
      <c r="E6555" s="62">
        <v>5</v>
      </c>
    </row>
    <row r="6556" spans="1:5" ht="14.4" x14ac:dyDescent="0.3">
      <c r="A6556" s="76">
        <v>37019019</v>
      </c>
      <c r="B6556" s="80" t="s">
        <v>7897</v>
      </c>
      <c r="C6556" s="68"/>
      <c r="D6556" s="63">
        <v>12</v>
      </c>
      <c r="E6556" s="62">
        <v>5</v>
      </c>
    </row>
    <row r="6557" spans="1:5" ht="14.4" x14ac:dyDescent="0.3">
      <c r="A6557" s="76">
        <v>37019020</v>
      </c>
      <c r="B6557" s="80" t="s">
        <v>7898</v>
      </c>
      <c r="C6557" s="68"/>
      <c r="D6557" s="63">
        <v>12</v>
      </c>
      <c r="E6557" s="62">
        <v>5</v>
      </c>
    </row>
    <row r="6558" spans="1:5" ht="14.4" x14ac:dyDescent="0.3">
      <c r="A6558" s="76">
        <v>37019021</v>
      </c>
      <c r="B6558" s="80" t="s">
        <v>7899</v>
      </c>
      <c r="C6558" s="68"/>
      <c r="D6558" s="63">
        <v>12</v>
      </c>
      <c r="E6558" s="62">
        <v>5</v>
      </c>
    </row>
    <row r="6559" spans="1:5" ht="14.4" x14ac:dyDescent="0.3">
      <c r="A6559" s="76">
        <v>37019022</v>
      </c>
      <c r="B6559" s="80" t="s">
        <v>7900</v>
      </c>
      <c r="C6559" s="68"/>
      <c r="D6559" s="63">
        <v>12</v>
      </c>
      <c r="E6559" s="62">
        <v>5</v>
      </c>
    </row>
    <row r="6560" spans="1:5" ht="14.4" x14ac:dyDescent="0.3">
      <c r="A6560" s="76">
        <v>37019999</v>
      </c>
      <c r="B6560" s="80" t="s">
        <v>7901</v>
      </c>
      <c r="C6560" s="68"/>
      <c r="D6560" s="63">
        <v>12</v>
      </c>
      <c r="E6560" s="62">
        <v>5</v>
      </c>
    </row>
    <row r="6561" spans="1:5" ht="14.4" x14ac:dyDescent="0.3">
      <c r="A6561" s="76">
        <v>37020001</v>
      </c>
      <c r="B6561" s="79" t="s">
        <v>7902</v>
      </c>
      <c r="C6561" s="68"/>
      <c r="D6561" s="63">
        <v>12</v>
      </c>
      <c r="E6561" s="62">
        <v>5</v>
      </c>
    </row>
    <row r="6562" spans="1:5" ht="14.4" x14ac:dyDescent="0.3">
      <c r="A6562" s="76">
        <v>37020002</v>
      </c>
      <c r="B6562" s="79" t="s">
        <v>7903</v>
      </c>
      <c r="C6562" s="68"/>
      <c r="D6562" s="63">
        <v>12</v>
      </c>
      <c r="E6562" s="62">
        <v>5</v>
      </c>
    </row>
    <row r="6563" spans="1:5" ht="14.4" x14ac:dyDescent="0.3">
      <c r="A6563" s="76">
        <v>37020003</v>
      </c>
      <c r="B6563" s="79" t="s">
        <v>7904</v>
      </c>
      <c r="C6563" s="68"/>
      <c r="D6563" s="63">
        <v>12</v>
      </c>
      <c r="E6563" s="62">
        <v>5</v>
      </c>
    </row>
    <row r="6564" spans="1:5" ht="14.4" x14ac:dyDescent="0.3">
      <c r="A6564" s="76">
        <v>37020004</v>
      </c>
      <c r="B6564" s="79" t="s">
        <v>7905</v>
      </c>
      <c r="C6564" s="68"/>
      <c r="D6564" s="63">
        <v>12</v>
      </c>
      <c r="E6564" s="62">
        <v>5</v>
      </c>
    </row>
    <row r="6565" spans="1:5" ht="14.4" x14ac:dyDescent="0.3">
      <c r="A6565" s="76">
        <v>37020999</v>
      </c>
      <c r="B6565" s="79" t="s">
        <v>7906</v>
      </c>
      <c r="C6565" s="68"/>
      <c r="D6565" s="63">
        <v>12</v>
      </c>
      <c r="E6565" s="62">
        <v>5</v>
      </c>
    </row>
    <row r="6566" spans="1:5" ht="14.4" x14ac:dyDescent="0.3">
      <c r="A6566" s="76">
        <v>37021001</v>
      </c>
      <c r="B6566" s="79" t="s">
        <v>7907</v>
      </c>
      <c r="C6566" s="68"/>
      <c r="D6566" s="63">
        <v>12</v>
      </c>
      <c r="E6566" s="62">
        <v>5</v>
      </c>
    </row>
    <row r="6567" spans="1:5" ht="14.4" x14ac:dyDescent="0.3">
      <c r="A6567" s="76">
        <v>37021002</v>
      </c>
      <c r="B6567" s="79" t="s">
        <v>7908</v>
      </c>
      <c r="C6567" s="68"/>
      <c r="D6567" s="63">
        <v>12</v>
      </c>
      <c r="E6567" s="62">
        <v>5</v>
      </c>
    </row>
    <row r="6568" spans="1:5" ht="14.4" x14ac:dyDescent="0.3">
      <c r="A6568" s="76">
        <v>37021003</v>
      </c>
      <c r="B6568" s="79" t="s">
        <v>7909</v>
      </c>
      <c r="C6568" s="68"/>
      <c r="D6568" s="63">
        <v>12</v>
      </c>
      <c r="E6568" s="62">
        <v>5</v>
      </c>
    </row>
    <row r="6569" spans="1:5" ht="14.4" x14ac:dyDescent="0.3">
      <c r="A6569" s="76">
        <v>37021004</v>
      </c>
      <c r="B6569" s="79" t="s">
        <v>7910</v>
      </c>
      <c r="C6569" s="68"/>
      <c r="D6569" s="63">
        <v>12</v>
      </c>
      <c r="E6569" s="62">
        <v>5</v>
      </c>
    </row>
    <row r="6570" spans="1:5" ht="14.4" x14ac:dyDescent="0.3">
      <c r="A6570" s="76">
        <v>37021005</v>
      </c>
      <c r="B6570" s="79" t="s">
        <v>7911</v>
      </c>
      <c r="C6570" s="68"/>
      <c r="D6570" s="63">
        <v>12</v>
      </c>
      <c r="E6570" s="62">
        <v>5</v>
      </c>
    </row>
    <row r="6571" spans="1:5" ht="14.4" x14ac:dyDescent="0.3">
      <c r="A6571" s="76">
        <v>37021006</v>
      </c>
      <c r="B6571" s="79" t="s">
        <v>7912</v>
      </c>
      <c r="C6571" s="68"/>
      <c r="D6571" s="63">
        <v>12</v>
      </c>
      <c r="E6571" s="62">
        <v>5</v>
      </c>
    </row>
    <row r="6572" spans="1:5" ht="14.4" x14ac:dyDescent="0.3">
      <c r="A6572" s="76">
        <v>37021007</v>
      </c>
      <c r="B6572" s="79" t="s">
        <v>7913</v>
      </c>
      <c r="C6572" s="68"/>
      <c r="D6572" s="63">
        <v>12</v>
      </c>
      <c r="E6572" s="62">
        <v>5</v>
      </c>
    </row>
    <row r="6573" spans="1:5" ht="14.4" x14ac:dyDescent="0.3">
      <c r="A6573" s="76">
        <v>37021008</v>
      </c>
      <c r="B6573" s="79" t="s">
        <v>7914</v>
      </c>
      <c r="C6573" s="68"/>
      <c r="D6573" s="63">
        <v>12</v>
      </c>
      <c r="E6573" s="62">
        <v>5</v>
      </c>
    </row>
    <row r="6574" spans="1:5" ht="14.4" x14ac:dyDescent="0.3">
      <c r="A6574" s="76">
        <v>37021999</v>
      </c>
      <c r="B6574" s="79" t="s">
        <v>7915</v>
      </c>
      <c r="C6574" s="68"/>
      <c r="D6574" s="63">
        <v>12</v>
      </c>
      <c r="E6574" s="62">
        <v>5</v>
      </c>
    </row>
    <row r="6575" spans="1:5" ht="14.4" x14ac:dyDescent="0.3">
      <c r="A6575" s="76">
        <v>37022001</v>
      </c>
      <c r="B6575" s="79" t="s">
        <v>7916</v>
      </c>
      <c r="C6575" s="68"/>
      <c r="D6575" s="63">
        <v>12</v>
      </c>
      <c r="E6575" s="62">
        <v>5</v>
      </c>
    </row>
    <row r="6576" spans="1:5" ht="14.4" x14ac:dyDescent="0.3">
      <c r="A6576" s="76">
        <v>37022002</v>
      </c>
      <c r="B6576" s="79" t="s">
        <v>7917</v>
      </c>
      <c r="C6576" s="68"/>
      <c r="D6576" s="63">
        <v>12</v>
      </c>
      <c r="E6576" s="62">
        <v>5</v>
      </c>
    </row>
    <row r="6577" spans="1:5" ht="14.4" x14ac:dyDescent="0.3">
      <c r="A6577" s="76">
        <v>37022003</v>
      </c>
      <c r="B6577" s="79" t="s">
        <v>7918</v>
      </c>
      <c r="C6577" s="68"/>
      <c r="D6577" s="63">
        <v>12</v>
      </c>
      <c r="E6577" s="62">
        <v>5</v>
      </c>
    </row>
    <row r="6578" spans="1:5" ht="14.4" x14ac:dyDescent="0.3">
      <c r="A6578" s="76">
        <v>37022004</v>
      </c>
      <c r="B6578" s="79" t="s">
        <v>7919</v>
      </c>
      <c r="C6578" s="68"/>
      <c r="D6578" s="63">
        <v>12</v>
      </c>
      <c r="E6578" s="62">
        <v>5</v>
      </c>
    </row>
    <row r="6579" spans="1:5" ht="14.4" x14ac:dyDescent="0.3">
      <c r="A6579" s="76"/>
      <c r="B6579" s="79"/>
      <c r="C6579" s="68"/>
      <c r="D6579" s="63"/>
      <c r="E6579" s="62"/>
    </row>
    <row r="6580" spans="1:5" ht="14.4" x14ac:dyDescent="0.3">
      <c r="A6580" s="76"/>
      <c r="B6580" s="79"/>
      <c r="C6580" s="68"/>
      <c r="D6580" s="63"/>
      <c r="E6580" s="62"/>
    </row>
    <row r="6581" spans="1:5" ht="14.4" x14ac:dyDescent="0.3">
      <c r="A6581" s="76"/>
      <c r="B6581" s="64"/>
      <c r="C6581" s="68"/>
      <c r="D6581" s="63"/>
      <c r="E6581" s="62"/>
    </row>
    <row r="6582" spans="1:5" ht="14.4" x14ac:dyDescent="0.3">
      <c r="A6582" s="76"/>
      <c r="B6582" s="61"/>
      <c r="C6582" s="68"/>
      <c r="D6582" s="63"/>
      <c r="E6582" s="62"/>
    </row>
    <row r="6583" spans="1:5" ht="14.4" x14ac:dyDescent="0.3">
      <c r="A6583" s="76"/>
      <c r="B6583" s="61"/>
      <c r="C6583" s="68"/>
      <c r="D6583" s="63"/>
      <c r="E6583" s="62"/>
    </row>
    <row r="6584" spans="1:5" ht="14.4" x14ac:dyDescent="0.3">
      <c r="A6584" s="76"/>
      <c r="B6584" s="61"/>
      <c r="C6584" s="68"/>
      <c r="D6584" s="63"/>
      <c r="E6584" s="62"/>
    </row>
    <row r="6585" spans="1:5" ht="14.4" x14ac:dyDescent="0.3">
      <c r="A6585" s="76"/>
      <c r="B6585" s="61"/>
      <c r="C6585" s="68"/>
      <c r="D6585" s="63"/>
      <c r="E6585" s="62"/>
    </row>
    <row r="6586" spans="1:5" ht="14.4" x14ac:dyDescent="0.3">
      <c r="A6586" s="76"/>
      <c r="B6586" s="61"/>
      <c r="C6586" s="68"/>
      <c r="D6586" s="63"/>
      <c r="E6586" s="62"/>
    </row>
    <row r="6587" spans="1:5" ht="14.4" x14ac:dyDescent="0.3">
      <c r="A6587" s="76"/>
      <c r="B6587" s="61"/>
      <c r="C6587" s="68"/>
      <c r="D6587" s="63"/>
      <c r="E6587" s="62"/>
    </row>
    <row r="6588" spans="1:5" ht="14.4" x14ac:dyDescent="0.3">
      <c r="A6588" s="76"/>
      <c r="B6588" s="61"/>
      <c r="C6588" s="68"/>
      <c r="D6588" s="63"/>
      <c r="E6588" s="62"/>
    </row>
    <row r="6589" spans="1:5" ht="14.4" x14ac:dyDescent="0.3">
      <c r="A6589" s="76"/>
      <c r="B6589" s="61"/>
      <c r="C6589" s="68"/>
      <c r="D6589" s="63"/>
      <c r="E6589" s="62"/>
    </row>
    <row r="6590" spans="1:5" ht="14.4" x14ac:dyDescent="0.3">
      <c r="A6590" s="76"/>
      <c r="B6590" s="61"/>
      <c r="C6590" s="68"/>
      <c r="D6590" s="63"/>
      <c r="E6590" s="62"/>
    </row>
    <row r="6591" spans="1:5" ht="14.4" x14ac:dyDescent="0.3">
      <c r="A6591" s="76"/>
      <c r="B6591" s="79"/>
      <c r="C6591" s="68"/>
      <c r="D6591" s="63"/>
      <c r="E6591" s="62"/>
    </row>
    <row r="6592" spans="1:5" ht="14.4" x14ac:dyDescent="0.3">
      <c r="A6592" s="76"/>
      <c r="B6592" s="79"/>
      <c r="C6592" s="68"/>
      <c r="D6592" s="63"/>
      <c r="E6592" s="62"/>
    </row>
    <row r="6593" spans="1:5" ht="14.4" x14ac:dyDescent="0.3">
      <c r="A6593" s="76"/>
      <c r="B6593" s="79"/>
      <c r="C6593" s="68"/>
      <c r="D6593" s="63"/>
      <c r="E6593" s="62"/>
    </row>
    <row r="6594" spans="1:5" ht="14.4" x14ac:dyDescent="0.3">
      <c r="A6594" s="76"/>
      <c r="B6594" s="79"/>
      <c r="C6594" s="68"/>
      <c r="D6594" s="63"/>
      <c r="E6594" s="62"/>
    </row>
    <row r="6595" spans="1:5" ht="14.4" x14ac:dyDescent="0.3">
      <c r="A6595" s="76"/>
      <c r="B6595" s="79"/>
      <c r="C6595" s="68"/>
      <c r="D6595" s="63"/>
      <c r="E6595" s="62"/>
    </row>
    <row r="6596" spans="1:5" ht="14.4" x14ac:dyDescent="0.3">
      <c r="A6596" s="76"/>
      <c r="B6596" s="79"/>
      <c r="C6596" s="68"/>
      <c r="D6596" s="63"/>
      <c r="E6596" s="62"/>
    </row>
    <row r="6597" spans="1:5" ht="14.4" x14ac:dyDescent="0.3">
      <c r="A6597" s="76"/>
      <c r="B6597" s="79"/>
      <c r="C6597" s="68"/>
      <c r="D6597" s="63"/>
      <c r="E6597" s="62"/>
    </row>
    <row r="6598" spans="1:5" ht="14.4" x14ac:dyDescent="0.3">
      <c r="A6598" s="76"/>
      <c r="B6598" s="79"/>
      <c r="C6598" s="68"/>
      <c r="D6598" s="63"/>
      <c r="E6598" s="62"/>
    </row>
    <row r="6599" spans="1:5" ht="14.4" x14ac:dyDescent="0.3">
      <c r="A6599" s="76"/>
      <c r="B6599" s="79"/>
      <c r="C6599" s="68"/>
      <c r="D6599" s="63"/>
      <c r="E6599" s="62"/>
    </row>
    <row r="6600" spans="1:5" ht="14.4" x14ac:dyDescent="0.3">
      <c r="A6600" s="76"/>
      <c r="B6600" s="79"/>
      <c r="C6600" s="68"/>
      <c r="D6600" s="63"/>
      <c r="E6600" s="62"/>
    </row>
    <row r="6601" spans="1:5" ht="14.4" x14ac:dyDescent="0.3">
      <c r="A6601" s="76"/>
      <c r="B6601" s="79"/>
      <c r="C6601" s="68"/>
      <c r="D6601" s="63"/>
      <c r="E6601" s="62"/>
    </row>
    <row r="6602" spans="1:5" ht="14.4" x14ac:dyDescent="0.3">
      <c r="A6602" s="76"/>
      <c r="B6602" s="79"/>
      <c r="C6602" s="68"/>
      <c r="D6602" s="63"/>
      <c r="E6602" s="62"/>
    </row>
    <row r="6603" spans="1:5" ht="14.4" x14ac:dyDescent="0.3">
      <c r="A6603" s="76"/>
      <c r="B6603" s="79"/>
      <c r="C6603" s="68"/>
      <c r="D6603" s="63"/>
      <c r="E6603" s="62"/>
    </row>
    <row r="6604" spans="1:5" ht="14.4" x14ac:dyDescent="0.3">
      <c r="A6604" s="76"/>
      <c r="B6604" s="79"/>
      <c r="C6604" s="68"/>
      <c r="D6604" s="63"/>
      <c r="E6604" s="62"/>
    </row>
    <row r="6605" spans="1:5" ht="14.4" x14ac:dyDescent="0.3">
      <c r="A6605" s="76"/>
      <c r="B6605" s="79"/>
      <c r="C6605" s="68"/>
      <c r="D6605" s="63"/>
      <c r="E6605" s="62"/>
    </row>
    <row r="6606" spans="1:5" ht="14.4" x14ac:dyDescent="0.3">
      <c r="A6606" s="76"/>
      <c r="B6606" s="79"/>
      <c r="C6606" s="68"/>
      <c r="D6606" s="63"/>
      <c r="E6606" s="62"/>
    </row>
    <row r="6607" spans="1:5" ht="14.4" x14ac:dyDescent="0.3">
      <c r="A6607" s="76"/>
      <c r="B6607" s="79"/>
      <c r="C6607" s="68"/>
      <c r="D6607" s="63"/>
      <c r="E6607" s="62"/>
    </row>
    <row r="6608" spans="1:5" ht="14.4" x14ac:dyDescent="0.3">
      <c r="A6608" s="76"/>
      <c r="B6608" s="79"/>
      <c r="C6608" s="68"/>
      <c r="D6608" s="63"/>
      <c r="E6608" s="62"/>
    </row>
    <row r="6609" spans="1:5" ht="14.4" x14ac:dyDescent="0.3">
      <c r="A6609" s="76"/>
      <c r="B6609" s="79"/>
      <c r="C6609" s="68"/>
      <c r="D6609" s="63"/>
      <c r="E6609" s="62"/>
    </row>
    <row r="6610" spans="1:5" ht="14.4" x14ac:dyDescent="0.3">
      <c r="A6610" s="76"/>
      <c r="B6610" s="79"/>
      <c r="C6610" s="68"/>
      <c r="D6610" s="63"/>
      <c r="E6610" s="62"/>
    </row>
    <row r="6611" spans="1:5" ht="14.4" x14ac:dyDescent="0.3">
      <c r="A6611" s="76"/>
      <c r="B6611" s="79"/>
      <c r="C6611" s="68"/>
      <c r="D6611" s="63"/>
      <c r="E6611" s="62"/>
    </row>
    <row r="6612" spans="1:5" ht="14.4" x14ac:dyDescent="0.3">
      <c r="A6612" s="76"/>
      <c r="B6612" s="61"/>
      <c r="C6612" s="68"/>
      <c r="D6612" s="63"/>
      <c r="E6612" s="62"/>
    </row>
    <row r="6613" spans="1:5" ht="14.4" x14ac:dyDescent="0.3">
      <c r="A6613" s="76"/>
      <c r="B6613" s="61"/>
      <c r="C6613" s="68"/>
      <c r="D6613" s="63"/>
      <c r="E6613" s="62"/>
    </row>
    <row r="6614" spans="1:5" ht="14.4" x14ac:dyDescent="0.3">
      <c r="A6614" s="76"/>
      <c r="B6614" s="61"/>
      <c r="C6614" s="68"/>
      <c r="D6614" s="63"/>
      <c r="E6614" s="62"/>
    </row>
    <row r="6615" spans="1:5" ht="14.4" x14ac:dyDescent="0.3">
      <c r="A6615" s="76"/>
      <c r="B6615" s="61"/>
      <c r="C6615" s="68"/>
      <c r="D6615" s="63"/>
      <c r="E6615" s="62"/>
    </row>
    <row r="6616" spans="1:5" ht="14.4" x14ac:dyDescent="0.3">
      <c r="A6616" s="76"/>
      <c r="B6616" s="61"/>
      <c r="C6616" s="68"/>
      <c r="D6616" s="63"/>
      <c r="E6616" s="62"/>
    </row>
    <row r="6617" spans="1:5" ht="14.4" x14ac:dyDescent="0.3">
      <c r="A6617" s="76"/>
      <c r="B6617" s="61"/>
      <c r="C6617" s="68"/>
      <c r="D6617" s="63"/>
      <c r="E6617" s="62"/>
    </row>
    <row r="6618" spans="1:5" ht="14.4" x14ac:dyDescent="0.3">
      <c r="A6618" s="76"/>
      <c r="B6618" s="61"/>
      <c r="C6618" s="68"/>
      <c r="D6618" s="63"/>
      <c r="E6618" s="62"/>
    </row>
    <row r="6619" spans="1:5" ht="14.4" x14ac:dyDescent="0.3">
      <c r="A6619" s="76"/>
      <c r="B6619" s="61"/>
      <c r="C6619" s="68"/>
      <c r="D6619" s="63"/>
      <c r="E6619" s="62"/>
    </row>
    <row r="6620" spans="1:5" ht="14.4" x14ac:dyDescent="0.3">
      <c r="A6620" s="76"/>
      <c r="B6620" s="61"/>
      <c r="C6620" s="68"/>
      <c r="D6620" s="63"/>
      <c r="E6620" s="62"/>
    </row>
    <row r="6621" spans="1:5" ht="14.4" x14ac:dyDescent="0.3">
      <c r="A6621" s="76"/>
      <c r="B6621" s="61"/>
      <c r="C6621" s="68"/>
      <c r="D6621" s="63"/>
      <c r="E6621" s="62"/>
    </row>
    <row r="6622" spans="1:5" ht="14.4" x14ac:dyDescent="0.3">
      <c r="A6622" s="76"/>
      <c r="B6622" s="61"/>
      <c r="C6622" s="68"/>
      <c r="D6622" s="63"/>
      <c r="E6622" s="62"/>
    </row>
    <row r="6623" spans="1:5" ht="14.4" x14ac:dyDescent="0.3">
      <c r="A6623" s="76"/>
      <c r="B6623" s="61"/>
      <c r="C6623" s="68"/>
      <c r="D6623" s="63"/>
      <c r="E6623" s="62"/>
    </row>
    <row r="6624" spans="1:5" ht="14.4" x14ac:dyDescent="0.3">
      <c r="A6624" s="76"/>
      <c r="B6624" s="61"/>
      <c r="C6624" s="68"/>
      <c r="D6624" s="63"/>
      <c r="E6624" s="62"/>
    </row>
    <row r="6625" spans="1:5" ht="14.4" x14ac:dyDescent="0.3">
      <c r="A6625" s="76"/>
      <c r="B6625" s="61"/>
      <c r="C6625" s="68"/>
      <c r="D6625" s="63"/>
      <c r="E6625" s="62"/>
    </row>
    <row r="6626" spans="1:5" ht="14.4" x14ac:dyDescent="0.3">
      <c r="A6626" s="76"/>
      <c r="B6626" s="61"/>
      <c r="C6626" s="68"/>
      <c r="D6626" s="63"/>
      <c r="E6626" s="62"/>
    </row>
    <row r="6627" spans="1:5" ht="14.4" x14ac:dyDescent="0.3">
      <c r="A6627" s="76"/>
      <c r="B6627" s="61"/>
      <c r="C6627" s="68"/>
      <c r="D6627" s="63"/>
      <c r="E6627" s="62"/>
    </row>
    <row r="6628" spans="1:5" ht="14.4" x14ac:dyDescent="0.3">
      <c r="A6628" s="76"/>
      <c r="B6628" s="61"/>
      <c r="C6628" s="68"/>
      <c r="D6628" s="63"/>
      <c r="E6628" s="62"/>
    </row>
    <row r="6629" spans="1:5" ht="14.4" x14ac:dyDescent="0.3">
      <c r="A6629" s="76"/>
      <c r="B6629" s="61"/>
      <c r="C6629" s="68"/>
      <c r="D6629" s="63"/>
      <c r="E6629" s="62"/>
    </row>
    <row r="6630" spans="1:5" ht="14.4" x14ac:dyDescent="0.3">
      <c r="A6630" s="76"/>
      <c r="B6630" s="61"/>
      <c r="C6630" s="68"/>
      <c r="D6630" s="63"/>
      <c r="E6630" s="62"/>
    </row>
    <row r="6631" spans="1:5" ht="14.4" x14ac:dyDescent="0.3">
      <c r="A6631" s="76"/>
      <c r="B6631" s="61"/>
      <c r="C6631" s="68"/>
      <c r="D6631" s="63"/>
      <c r="E6631" s="62"/>
    </row>
    <row r="6632" spans="1:5" ht="14.4" x14ac:dyDescent="0.3">
      <c r="A6632" s="76"/>
      <c r="B6632" s="61"/>
      <c r="C6632" s="68"/>
      <c r="D6632" s="63"/>
      <c r="E6632" s="62"/>
    </row>
    <row r="6633" spans="1:5" ht="14.4" x14ac:dyDescent="0.3">
      <c r="A6633" s="76"/>
      <c r="B6633" s="61"/>
      <c r="C6633" s="68"/>
      <c r="D6633" s="63"/>
      <c r="E6633" s="62"/>
    </row>
    <row r="6634" spans="1:5" ht="14.4" x14ac:dyDescent="0.3">
      <c r="A6634" s="76"/>
      <c r="B6634" s="61"/>
      <c r="C6634" s="68"/>
      <c r="D6634" s="63"/>
      <c r="E6634" s="62"/>
    </row>
    <row r="6635" spans="1:5" ht="14.4" x14ac:dyDescent="0.3">
      <c r="A6635" s="76"/>
      <c r="B6635" s="61"/>
      <c r="C6635" s="68"/>
      <c r="D6635" s="63"/>
      <c r="E6635" s="62"/>
    </row>
    <row r="6636" spans="1:5" ht="14.4" x14ac:dyDescent="0.3">
      <c r="A6636" s="76"/>
      <c r="B6636" s="61"/>
      <c r="C6636" s="68"/>
      <c r="D6636" s="63"/>
      <c r="E6636" s="62"/>
    </row>
    <row r="6637" spans="1:5" ht="14.4" x14ac:dyDescent="0.3">
      <c r="A6637" s="76"/>
      <c r="B6637" s="61"/>
      <c r="C6637" s="68"/>
      <c r="D6637" s="63"/>
      <c r="E6637" s="62"/>
    </row>
    <row r="6638" spans="1:5" ht="14.4" x14ac:dyDescent="0.3">
      <c r="A6638" s="76"/>
      <c r="B6638" s="61"/>
      <c r="C6638" s="68"/>
      <c r="D6638" s="63"/>
      <c r="E6638" s="62"/>
    </row>
    <row r="6639" spans="1:5" ht="14.4" x14ac:dyDescent="0.3">
      <c r="A6639" s="76"/>
      <c r="B6639" s="61"/>
      <c r="C6639" s="68"/>
      <c r="D6639" s="63"/>
      <c r="E6639" s="62"/>
    </row>
    <row r="6640" spans="1:5" ht="14.4" x14ac:dyDescent="0.3">
      <c r="A6640" s="76"/>
      <c r="B6640" s="61"/>
      <c r="C6640" s="68"/>
      <c r="D6640" s="63"/>
      <c r="E6640" s="62"/>
    </row>
    <row r="6641" spans="1:5" ht="14.4" x14ac:dyDescent="0.3">
      <c r="A6641" s="76"/>
      <c r="B6641" s="61"/>
      <c r="C6641" s="68"/>
      <c r="D6641" s="63"/>
      <c r="E6641" s="62"/>
    </row>
    <row r="6642" spans="1:5" ht="14.4" x14ac:dyDescent="0.3">
      <c r="A6642" s="76"/>
      <c r="B6642" s="61"/>
      <c r="C6642" s="68"/>
      <c r="D6642" s="63"/>
      <c r="E6642" s="62"/>
    </row>
    <row r="6643" spans="1:5" ht="14.4" x14ac:dyDescent="0.3">
      <c r="A6643" s="76"/>
      <c r="B6643" s="61"/>
      <c r="C6643" s="68"/>
      <c r="D6643" s="63"/>
      <c r="E6643" s="62"/>
    </row>
    <row r="6644" spans="1:5" ht="14.4" x14ac:dyDescent="0.3">
      <c r="A6644" s="76"/>
      <c r="B6644" s="61"/>
      <c r="C6644" s="68"/>
      <c r="D6644" s="63"/>
      <c r="E6644" s="62"/>
    </row>
    <row r="6645" spans="1:5" ht="14.4" x14ac:dyDescent="0.3">
      <c r="A6645" s="76"/>
      <c r="B6645" s="61"/>
      <c r="C6645" s="68"/>
      <c r="D6645" s="63"/>
      <c r="E6645" s="62"/>
    </row>
    <row r="6646" spans="1:5" ht="14.4" x14ac:dyDescent="0.3">
      <c r="A6646" s="76"/>
      <c r="B6646" s="61"/>
      <c r="C6646" s="68"/>
      <c r="D6646" s="63"/>
      <c r="E6646" s="62"/>
    </row>
    <row r="6647" spans="1:5" ht="14.4" x14ac:dyDescent="0.3">
      <c r="A6647" s="76"/>
      <c r="B6647" s="61"/>
      <c r="C6647" s="68"/>
      <c r="D6647" s="63"/>
      <c r="E6647" s="62"/>
    </row>
    <row r="6648" spans="1:5" ht="14.4" x14ac:dyDescent="0.3">
      <c r="A6648" s="76"/>
      <c r="B6648" s="61"/>
      <c r="C6648" s="68"/>
      <c r="D6648" s="63"/>
      <c r="E6648" s="62"/>
    </row>
    <row r="6649" spans="1:5" ht="14.4" x14ac:dyDescent="0.3">
      <c r="A6649" s="76"/>
      <c r="B6649" s="61"/>
      <c r="C6649" s="68"/>
      <c r="D6649" s="63"/>
      <c r="E6649" s="62"/>
    </row>
    <row r="6650" spans="1:5" ht="14.4" x14ac:dyDescent="0.3">
      <c r="A6650" s="76"/>
      <c r="B6650" s="61"/>
      <c r="C6650" s="68"/>
      <c r="D6650" s="63"/>
      <c r="E6650" s="62"/>
    </row>
    <row r="6651" spans="1:5" ht="14.4" x14ac:dyDescent="0.3">
      <c r="A6651" s="76"/>
      <c r="B6651" s="61"/>
      <c r="C6651" s="68"/>
      <c r="D6651" s="63"/>
      <c r="E6651" s="62"/>
    </row>
    <row r="6652" spans="1:5" ht="14.4" x14ac:dyDescent="0.3">
      <c r="A6652" s="76"/>
      <c r="B6652" s="61"/>
      <c r="C6652" s="68"/>
      <c r="D6652" s="63"/>
      <c r="E6652" s="62"/>
    </row>
    <row r="6653" spans="1:5" ht="14.4" x14ac:dyDescent="0.3">
      <c r="A6653" s="76"/>
      <c r="B6653" s="61"/>
      <c r="C6653" s="68"/>
      <c r="D6653" s="63"/>
      <c r="E6653" s="62"/>
    </row>
    <row r="6654" spans="1:5" ht="14.4" x14ac:dyDescent="0.3">
      <c r="A6654" s="76"/>
      <c r="B6654" s="61"/>
      <c r="C6654" s="68"/>
      <c r="D6654" s="63"/>
      <c r="E6654" s="62"/>
    </row>
    <row r="6655" spans="1:5" ht="14.4" x14ac:dyDescent="0.3">
      <c r="A6655" s="76"/>
      <c r="B6655" s="61"/>
      <c r="C6655" s="68"/>
      <c r="D6655" s="63"/>
      <c r="E6655" s="62"/>
    </row>
    <row r="6656" spans="1:5" ht="14.4" x14ac:dyDescent="0.3">
      <c r="A6656" s="76"/>
      <c r="B6656" s="61"/>
      <c r="C6656" s="68"/>
      <c r="D6656" s="63"/>
      <c r="E6656" s="62"/>
    </row>
    <row r="6657" spans="1:5" ht="14.4" x14ac:dyDescent="0.3">
      <c r="A6657" s="76"/>
      <c r="B6657" s="61"/>
      <c r="C6657" s="68"/>
      <c r="D6657" s="63"/>
      <c r="E6657" s="62"/>
    </row>
    <row r="6658" spans="1:5" ht="14.4" x14ac:dyDescent="0.3">
      <c r="A6658" s="76"/>
      <c r="B6658" s="61"/>
      <c r="C6658" s="68"/>
      <c r="D6658" s="63"/>
      <c r="E6658" s="62"/>
    </row>
    <row r="6659" spans="1:5" ht="14.4" x14ac:dyDescent="0.3">
      <c r="A6659" s="76"/>
      <c r="B6659" s="61"/>
      <c r="C6659" s="68"/>
      <c r="D6659" s="63"/>
      <c r="E6659" s="62"/>
    </row>
    <row r="6660" spans="1:5" ht="14.4" x14ac:dyDescent="0.3">
      <c r="A6660" s="76"/>
      <c r="B6660" s="61"/>
      <c r="C6660" s="68"/>
      <c r="D6660" s="63"/>
      <c r="E6660" s="62"/>
    </row>
    <row r="6661" spans="1:5" ht="14.4" x14ac:dyDescent="0.3">
      <c r="A6661" s="76"/>
      <c r="B6661" s="61"/>
      <c r="C6661" s="68"/>
      <c r="D6661" s="63"/>
      <c r="E6661" s="62"/>
    </row>
    <row r="6662" spans="1:5" ht="14.4" x14ac:dyDescent="0.3">
      <c r="A6662" s="76"/>
      <c r="B6662" s="61"/>
      <c r="C6662" s="68"/>
      <c r="D6662" s="63"/>
      <c r="E6662" s="62"/>
    </row>
    <row r="6663" spans="1:5" ht="14.4" x14ac:dyDescent="0.3">
      <c r="A6663" s="76"/>
      <c r="B6663" s="61"/>
      <c r="C6663" s="68"/>
      <c r="D6663" s="63"/>
      <c r="E6663" s="62"/>
    </row>
    <row r="6664" spans="1:5" ht="14.4" x14ac:dyDescent="0.3">
      <c r="A6664" s="76"/>
      <c r="B6664" s="61"/>
      <c r="C6664" s="68"/>
      <c r="D6664" s="63"/>
      <c r="E6664" s="62"/>
    </row>
    <row r="6665" spans="1:5" ht="14.4" x14ac:dyDescent="0.3">
      <c r="A6665" s="76"/>
      <c r="B6665" s="61"/>
      <c r="C6665" s="68"/>
      <c r="D6665" s="63"/>
      <c r="E6665" s="62"/>
    </row>
    <row r="6666" spans="1:5" ht="14.4" x14ac:dyDescent="0.3">
      <c r="A6666" s="76"/>
      <c r="B6666" s="61"/>
      <c r="C6666" s="68"/>
      <c r="D6666" s="63"/>
      <c r="E6666" s="62"/>
    </row>
    <row r="6667" spans="1:5" ht="14.4" x14ac:dyDescent="0.3">
      <c r="A6667" s="76"/>
      <c r="B6667" s="61"/>
      <c r="C6667" s="68"/>
      <c r="D6667" s="63"/>
      <c r="E6667" s="62"/>
    </row>
    <row r="6668" spans="1:5" ht="14.4" x14ac:dyDescent="0.3">
      <c r="A6668" s="76"/>
      <c r="B6668" s="61"/>
      <c r="C6668" s="68"/>
      <c r="D6668" s="63"/>
      <c r="E6668" s="62"/>
    </row>
    <row r="6669" spans="1:5" ht="14.4" x14ac:dyDescent="0.3">
      <c r="A6669" s="76"/>
      <c r="B6669" s="61"/>
      <c r="C6669" s="68"/>
      <c r="D6669" s="63"/>
      <c r="E6669" s="62"/>
    </row>
    <row r="6670" spans="1:5" ht="14.4" x14ac:dyDescent="0.3">
      <c r="A6670" s="76"/>
      <c r="B6670" s="61"/>
      <c r="C6670" s="68"/>
      <c r="D6670" s="63"/>
      <c r="E6670" s="62"/>
    </row>
    <row r="6671" spans="1:5" ht="14.4" x14ac:dyDescent="0.3">
      <c r="A6671" s="76"/>
      <c r="B6671" s="61"/>
      <c r="C6671" s="68"/>
      <c r="D6671" s="63"/>
      <c r="E6671" s="62"/>
    </row>
    <row r="6672" spans="1:5" ht="14.4" x14ac:dyDescent="0.3">
      <c r="A6672" s="76"/>
      <c r="B6672" s="61"/>
      <c r="C6672" s="68"/>
      <c r="D6672" s="63"/>
      <c r="E6672" s="62"/>
    </row>
    <row r="6673" spans="1:5" ht="14.4" x14ac:dyDescent="0.3">
      <c r="A6673" s="76"/>
      <c r="B6673" s="61"/>
      <c r="C6673" s="68"/>
      <c r="D6673" s="63"/>
      <c r="E6673" s="62"/>
    </row>
    <row r="6674" spans="1:5" ht="14.4" x14ac:dyDescent="0.3">
      <c r="A6674" s="76"/>
      <c r="B6674" s="61"/>
      <c r="C6674" s="68"/>
      <c r="D6674" s="63"/>
      <c r="E6674" s="62"/>
    </row>
    <row r="6675" spans="1:5" ht="14.4" x14ac:dyDescent="0.3">
      <c r="A6675" s="76"/>
      <c r="B6675" s="61"/>
      <c r="C6675" s="68"/>
      <c r="D6675" s="63"/>
      <c r="E6675" s="62"/>
    </row>
    <row r="6676" spans="1:5" ht="14.4" x14ac:dyDescent="0.3">
      <c r="A6676" s="76"/>
      <c r="B6676" s="61"/>
      <c r="C6676" s="68"/>
      <c r="D6676" s="63"/>
      <c r="E6676" s="62"/>
    </row>
    <row r="6677" spans="1:5" ht="14.4" x14ac:dyDescent="0.3">
      <c r="A6677" s="76"/>
      <c r="B6677" s="61"/>
      <c r="C6677" s="68"/>
      <c r="D6677" s="63"/>
      <c r="E6677" s="62"/>
    </row>
    <row r="6678" spans="1:5" ht="14.4" x14ac:dyDescent="0.3">
      <c r="A6678" s="76"/>
      <c r="B6678" s="61"/>
      <c r="C6678" s="68"/>
      <c r="D6678" s="63"/>
      <c r="E6678" s="62"/>
    </row>
    <row r="6679" spans="1:5" ht="14.4" x14ac:dyDescent="0.3">
      <c r="A6679" s="76"/>
      <c r="B6679" s="61"/>
      <c r="C6679" s="68"/>
      <c r="D6679" s="63"/>
      <c r="E6679" s="62"/>
    </row>
    <row r="6680" spans="1:5" ht="14.4" x14ac:dyDescent="0.3">
      <c r="A6680" s="76"/>
      <c r="B6680" s="61"/>
      <c r="C6680" s="68"/>
      <c r="D6680" s="63"/>
      <c r="E6680" s="62"/>
    </row>
    <row r="6681" spans="1:5" ht="14.4" x14ac:dyDescent="0.3">
      <c r="A6681" s="76"/>
      <c r="B6681" s="61"/>
      <c r="C6681" s="68"/>
      <c r="D6681" s="63"/>
      <c r="E6681" s="62"/>
    </row>
    <row r="6682" spans="1:5" ht="14.4" x14ac:dyDescent="0.3">
      <c r="A6682" s="76"/>
      <c r="B6682" s="61"/>
      <c r="C6682" s="68"/>
      <c r="D6682" s="63"/>
      <c r="E6682" s="62"/>
    </row>
    <row r="6683" spans="1:5" ht="14.4" x14ac:dyDescent="0.3">
      <c r="A6683" s="76"/>
      <c r="B6683" s="61"/>
      <c r="C6683" s="68"/>
      <c r="D6683" s="63"/>
      <c r="E6683" s="62"/>
    </row>
    <row r="6684" spans="1:5" ht="14.4" x14ac:dyDescent="0.3">
      <c r="A6684" s="76"/>
      <c r="B6684" s="61"/>
      <c r="C6684" s="68"/>
      <c r="D6684" s="63"/>
      <c r="E6684" s="62"/>
    </row>
    <row r="6685" spans="1:5" ht="14.4" x14ac:dyDescent="0.3">
      <c r="A6685" s="76"/>
      <c r="B6685" s="61"/>
      <c r="C6685" s="68"/>
      <c r="D6685" s="63"/>
      <c r="E6685" s="62"/>
    </row>
    <row r="6686" spans="1:5" ht="14.4" x14ac:dyDescent="0.3">
      <c r="A6686" s="76"/>
      <c r="B6686" s="61"/>
      <c r="C6686" s="68"/>
      <c r="D6686" s="63"/>
      <c r="E6686" s="62"/>
    </row>
    <row r="6687" spans="1:5" ht="14.4" x14ac:dyDescent="0.3">
      <c r="A6687" s="76"/>
      <c r="B6687" s="61"/>
      <c r="C6687" s="68"/>
      <c r="D6687" s="63"/>
      <c r="E6687" s="62"/>
    </row>
    <row r="6688" spans="1:5" ht="14.4" x14ac:dyDescent="0.3">
      <c r="A6688" s="76"/>
      <c r="B6688" s="61"/>
      <c r="C6688" s="68"/>
      <c r="D6688" s="63"/>
      <c r="E6688" s="62"/>
    </row>
    <row r="6689" spans="1:5" ht="14.4" x14ac:dyDescent="0.3">
      <c r="A6689" s="76"/>
      <c r="B6689" s="61"/>
      <c r="C6689" s="68"/>
      <c r="D6689" s="63"/>
      <c r="E6689" s="62"/>
    </row>
    <row r="6690" spans="1:5" ht="14.4" x14ac:dyDescent="0.3">
      <c r="A6690" s="76"/>
      <c r="B6690" s="61"/>
      <c r="C6690" s="68"/>
      <c r="D6690" s="63"/>
      <c r="E6690" s="62"/>
    </row>
    <row r="6691" spans="1:5" ht="14.4" x14ac:dyDescent="0.3">
      <c r="A6691" s="76"/>
      <c r="B6691" s="61"/>
      <c r="C6691" s="68"/>
      <c r="D6691" s="63"/>
      <c r="E6691" s="62"/>
    </row>
    <row r="6692" spans="1:5" ht="14.4" x14ac:dyDescent="0.3">
      <c r="A6692" s="76"/>
      <c r="B6692" s="61"/>
      <c r="C6692" s="68"/>
      <c r="D6692" s="63"/>
      <c r="E6692" s="62"/>
    </row>
    <row r="6693" spans="1:5" ht="14.4" x14ac:dyDescent="0.3">
      <c r="A6693" s="76"/>
      <c r="B6693" s="61"/>
      <c r="C6693" s="68"/>
      <c r="D6693" s="63"/>
      <c r="E6693" s="62"/>
    </row>
    <row r="6694" spans="1:5" ht="14.4" x14ac:dyDescent="0.3">
      <c r="A6694" s="76"/>
      <c r="B6694" s="61"/>
      <c r="C6694" s="68"/>
      <c r="D6694" s="63"/>
      <c r="E6694" s="62"/>
    </row>
    <row r="6695" spans="1:5" ht="14.4" x14ac:dyDescent="0.3">
      <c r="A6695" s="76"/>
      <c r="B6695" s="61"/>
      <c r="C6695" s="68"/>
      <c r="D6695" s="63"/>
      <c r="E6695" s="62"/>
    </row>
    <row r="6696" spans="1:5" ht="14.4" x14ac:dyDescent="0.3">
      <c r="A6696" s="76"/>
      <c r="B6696" s="61"/>
      <c r="C6696" s="68"/>
      <c r="D6696" s="63"/>
      <c r="E6696" s="62"/>
    </row>
    <row r="6697" spans="1:5" ht="14.4" x14ac:dyDescent="0.3">
      <c r="A6697" s="76"/>
      <c r="B6697" s="61"/>
      <c r="C6697" s="68"/>
      <c r="D6697" s="63"/>
      <c r="E6697" s="62"/>
    </row>
    <row r="6698" spans="1:5" ht="14.4" x14ac:dyDescent="0.3">
      <c r="A6698" s="76"/>
      <c r="B6698" s="61"/>
      <c r="C6698" s="68"/>
      <c r="D6698" s="63"/>
      <c r="E6698" s="62"/>
    </row>
    <row r="6699" spans="1:5" ht="14.4" x14ac:dyDescent="0.3">
      <c r="A6699" s="76"/>
      <c r="B6699" s="61"/>
      <c r="C6699" s="68"/>
      <c r="D6699" s="63"/>
      <c r="E6699" s="62"/>
    </row>
    <row r="6700" spans="1:5" ht="14.4" x14ac:dyDescent="0.3">
      <c r="A6700" s="76"/>
      <c r="B6700" s="61"/>
      <c r="C6700" s="68"/>
      <c r="D6700" s="63"/>
      <c r="E6700" s="62"/>
    </row>
    <row r="6701" spans="1:5" ht="14.4" x14ac:dyDescent="0.3">
      <c r="A6701" s="76"/>
      <c r="B6701" s="61"/>
      <c r="C6701" s="68"/>
      <c r="D6701" s="63"/>
      <c r="E6701" s="62"/>
    </row>
    <row r="6702" spans="1:5" ht="14.4" x14ac:dyDescent="0.3">
      <c r="A6702" s="76"/>
      <c r="B6702" s="61"/>
      <c r="C6702" s="68"/>
      <c r="D6702" s="63"/>
      <c r="E6702" s="62"/>
    </row>
    <row r="6703" spans="1:5" ht="14.4" x14ac:dyDescent="0.3">
      <c r="A6703" s="76"/>
      <c r="B6703" s="61"/>
      <c r="C6703" s="68"/>
      <c r="D6703" s="63"/>
      <c r="E6703" s="62"/>
    </row>
    <row r="6704" spans="1:5" ht="14.4" x14ac:dyDescent="0.3">
      <c r="A6704" s="76"/>
      <c r="B6704" s="61"/>
      <c r="C6704" s="68"/>
      <c r="D6704" s="63"/>
      <c r="E6704" s="62"/>
    </row>
    <row r="6705" spans="1:5" ht="14.4" x14ac:dyDescent="0.3">
      <c r="A6705" s="76"/>
      <c r="B6705" s="61"/>
      <c r="C6705" s="68"/>
      <c r="D6705" s="63"/>
      <c r="E6705" s="62"/>
    </row>
    <row r="6706" spans="1:5" ht="14.4" x14ac:dyDescent="0.3">
      <c r="A6706" s="76"/>
      <c r="B6706" s="61"/>
      <c r="C6706" s="68"/>
      <c r="D6706" s="63"/>
      <c r="E6706" s="62"/>
    </row>
    <row r="6707" spans="1:5" ht="14.4" x14ac:dyDescent="0.3">
      <c r="A6707" s="76"/>
      <c r="B6707" s="61"/>
      <c r="C6707" s="68"/>
      <c r="D6707" s="63"/>
      <c r="E6707" s="62"/>
    </row>
    <row r="6708" spans="1:5" ht="14.4" x14ac:dyDescent="0.3">
      <c r="A6708" s="76"/>
      <c r="B6708" s="61"/>
      <c r="C6708" s="68"/>
      <c r="D6708" s="63"/>
      <c r="E6708" s="62"/>
    </row>
    <row r="6709" spans="1:5" ht="14.4" x14ac:dyDescent="0.3">
      <c r="A6709" s="76"/>
      <c r="B6709" s="61"/>
      <c r="C6709" s="68"/>
      <c r="D6709" s="63"/>
      <c r="E6709" s="62"/>
    </row>
    <row r="6710" spans="1:5" ht="14.4" x14ac:dyDescent="0.3">
      <c r="A6710" s="76"/>
      <c r="B6710" s="61"/>
      <c r="C6710" s="68"/>
      <c r="D6710" s="63"/>
      <c r="E6710" s="62"/>
    </row>
    <row r="6711" spans="1:5" ht="14.4" x14ac:dyDescent="0.3">
      <c r="A6711" s="76"/>
      <c r="B6711" s="61"/>
      <c r="C6711" s="68"/>
      <c r="D6711" s="63"/>
      <c r="E6711" s="62"/>
    </row>
    <row r="6712" spans="1:5" ht="14.4" x14ac:dyDescent="0.3">
      <c r="A6712" s="76"/>
      <c r="B6712" s="61"/>
      <c r="C6712" s="68"/>
      <c r="D6712" s="63"/>
      <c r="E6712" s="62"/>
    </row>
    <row r="6713" spans="1:5" ht="14.4" x14ac:dyDescent="0.3">
      <c r="A6713" s="76"/>
      <c r="B6713" s="61"/>
      <c r="C6713" s="68"/>
      <c r="D6713" s="63"/>
      <c r="E6713" s="62"/>
    </row>
    <row r="6714" spans="1:5" ht="14.4" x14ac:dyDescent="0.3">
      <c r="A6714" s="76"/>
      <c r="B6714" s="61"/>
      <c r="C6714" s="68"/>
      <c r="D6714" s="63"/>
      <c r="E6714" s="62"/>
    </row>
    <row r="6715" spans="1:5" ht="14.4" x14ac:dyDescent="0.3">
      <c r="A6715" s="76"/>
      <c r="B6715" s="61"/>
      <c r="C6715" s="68"/>
      <c r="D6715" s="63"/>
      <c r="E6715" s="62"/>
    </row>
    <row r="6716" spans="1:5" ht="14.4" x14ac:dyDescent="0.3">
      <c r="A6716" s="76"/>
      <c r="B6716" s="61"/>
      <c r="C6716" s="68"/>
      <c r="D6716" s="63"/>
      <c r="E6716" s="62"/>
    </row>
    <row r="6717" spans="1:5" ht="14.4" x14ac:dyDescent="0.3">
      <c r="A6717" s="76"/>
      <c r="B6717" s="61"/>
      <c r="C6717" s="68"/>
      <c r="D6717" s="63"/>
      <c r="E6717" s="62"/>
    </row>
    <row r="6718" spans="1:5" ht="14.4" x14ac:dyDescent="0.3">
      <c r="A6718" s="76"/>
      <c r="B6718" s="61"/>
      <c r="C6718" s="68"/>
      <c r="D6718" s="63"/>
      <c r="E6718" s="62"/>
    </row>
    <row r="6719" spans="1:5" ht="14.4" x14ac:dyDescent="0.3">
      <c r="A6719" s="76"/>
      <c r="B6719" s="61"/>
      <c r="C6719" s="68"/>
      <c r="D6719" s="63"/>
      <c r="E6719" s="62"/>
    </row>
    <row r="6720" spans="1:5" ht="14.4" x14ac:dyDescent="0.3">
      <c r="A6720" s="76"/>
      <c r="B6720" s="64"/>
      <c r="C6720" s="68"/>
      <c r="D6720" s="63"/>
      <c r="E6720" s="62"/>
    </row>
    <row r="6721" spans="1:5" ht="14.4" x14ac:dyDescent="0.3">
      <c r="A6721" s="76"/>
      <c r="B6721" s="64"/>
      <c r="C6721" s="68"/>
      <c r="D6721" s="63"/>
      <c r="E6721" s="62"/>
    </row>
    <row r="6722" spans="1:5" ht="14.4" x14ac:dyDescent="0.3">
      <c r="A6722" s="76"/>
      <c r="B6722" s="61"/>
      <c r="C6722" s="68"/>
      <c r="D6722" s="63"/>
      <c r="E6722" s="62"/>
    </row>
    <row r="6723" spans="1:5" ht="14.4" x14ac:dyDescent="0.3">
      <c r="A6723" s="76"/>
      <c r="B6723" s="61"/>
      <c r="C6723" s="68"/>
      <c r="D6723" s="63"/>
      <c r="E6723" s="62"/>
    </row>
    <row r="6724" spans="1:5" ht="14.4" x14ac:dyDescent="0.3">
      <c r="A6724" s="76"/>
      <c r="B6724" s="61"/>
      <c r="C6724" s="68"/>
      <c r="D6724" s="63"/>
      <c r="E6724" s="62"/>
    </row>
    <row r="6725" spans="1:5" ht="14.4" x14ac:dyDescent="0.3">
      <c r="A6725" s="76"/>
      <c r="B6725" s="61"/>
      <c r="C6725" s="68"/>
      <c r="D6725" s="63"/>
      <c r="E6725" s="62"/>
    </row>
    <row r="6726" spans="1:5" ht="14.4" x14ac:dyDescent="0.3">
      <c r="A6726" s="76"/>
      <c r="B6726" s="61"/>
      <c r="C6726" s="68"/>
      <c r="D6726" s="63"/>
      <c r="E6726" s="62"/>
    </row>
    <row r="6727" spans="1:5" ht="14.4" x14ac:dyDescent="0.3">
      <c r="A6727" s="76"/>
      <c r="B6727" s="61"/>
      <c r="C6727" s="68"/>
      <c r="D6727" s="63"/>
      <c r="E6727" s="62"/>
    </row>
    <row r="6728" spans="1:5" ht="14.4" x14ac:dyDescent="0.3">
      <c r="A6728" s="76"/>
      <c r="B6728" s="61"/>
      <c r="C6728" s="68"/>
      <c r="D6728" s="63"/>
      <c r="E6728" s="62"/>
    </row>
    <row r="6729" spans="1:5" ht="14.4" x14ac:dyDescent="0.3">
      <c r="A6729" s="76"/>
      <c r="B6729" s="61"/>
      <c r="C6729" s="68"/>
      <c r="D6729" s="63"/>
      <c r="E6729" s="62"/>
    </row>
    <row r="6730" spans="1:5" ht="14.4" x14ac:dyDescent="0.3">
      <c r="A6730" s="76"/>
      <c r="B6730" s="61"/>
      <c r="C6730" s="68"/>
      <c r="D6730" s="63"/>
      <c r="E6730" s="62"/>
    </row>
    <row r="6731" spans="1:5" ht="14.4" x14ac:dyDescent="0.3">
      <c r="A6731" s="76"/>
      <c r="B6731" s="81"/>
      <c r="C6731" s="68"/>
      <c r="D6731" s="63"/>
      <c r="E6731" s="62"/>
    </row>
    <row r="6732" spans="1:5" ht="14.4" x14ac:dyDescent="0.3">
      <c r="A6732" s="76"/>
      <c r="B6732" s="61"/>
      <c r="C6732" s="68"/>
      <c r="D6732" s="63"/>
      <c r="E6732" s="62"/>
    </row>
    <row r="6733" spans="1:5" ht="14.4" x14ac:dyDescent="0.3">
      <c r="A6733" s="76"/>
      <c r="B6733" s="61"/>
      <c r="C6733" s="68"/>
      <c r="D6733" s="63"/>
      <c r="E6733" s="62"/>
    </row>
    <row r="6734" spans="1:5" ht="14.4" x14ac:dyDescent="0.3">
      <c r="A6734" s="66"/>
      <c r="B6734" s="61"/>
      <c r="C6734" s="68"/>
      <c r="D6734" s="63"/>
      <c r="E6734" s="62"/>
    </row>
    <row r="6735" spans="1:5" ht="14.4" x14ac:dyDescent="0.3">
      <c r="A6735" s="66"/>
      <c r="B6735" s="61"/>
      <c r="C6735" s="68"/>
      <c r="D6735" s="63"/>
      <c r="E6735" s="62"/>
    </row>
    <row r="6736" spans="1:5" ht="14.4" x14ac:dyDescent="0.3">
      <c r="A6736" s="66"/>
      <c r="B6736" s="61"/>
      <c r="C6736" s="68"/>
      <c r="D6736" s="63"/>
      <c r="E6736" s="62"/>
    </row>
    <row r="6737" spans="1:5" ht="14.4" x14ac:dyDescent="0.3">
      <c r="A6737" s="66"/>
      <c r="B6737" s="78"/>
      <c r="C6737" s="68"/>
      <c r="D6737" s="63"/>
      <c r="E6737" s="62"/>
    </row>
    <row r="6738" spans="1:5" ht="14.4" x14ac:dyDescent="0.3">
      <c r="A6738" s="66"/>
      <c r="B6738" s="78"/>
      <c r="C6738" s="68"/>
      <c r="D6738" s="63"/>
      <c r="E6738" s="62"/>
    </row>
    <row r="6739" spans="1:5" ht="14.4" x14ac:dyDescent="0.3">
      <c r="A6739" s="66"/>
      <c r="B6739" s="78"/>
      <c r="C6739" s="68"/>
      <c r="D6739" s="63"/>
      <c r="E6739" s="62"/>
    </row>
    <row r="6740" spans="1:5" ht="14.4" x14ac:dyDescent="0.3">
      <c r="A6740" s="66"/>
      <c r="B6740" s="78"/>
      <c r="C6740" s="68"/>
      <c r="D6740" s="63"/>
      <c r="E6740" s="62"/>
    </row>
    <row r="6741" spans="1:5" ht="14.4" x14ac:dyDescent="0.3">
      <c r="A6741" s="66"/>
      <c r="B6741" s="78"/>
      <c r="C6741" s="68"/>
      <c r="D6741" s="63"/>
      <c r="E6741" s="62"/>
    </row>
    <row r="6742" spans="1:5" ht="14.4" x14ac:dyDescent="0.3">
      <c r="A6742" s="66"/>
      <c r="B6742" s="78"/>
      <c r="C6742" s="68"/>
      <c r="D6742" s="63"/>
      <c r="E6742" s="62"/>
    </row>
    <row r="6743" spans="1:5" ht="14.4" x14ac:dyDescent="0.3">
      <c r="A6743" s="66"/>
      <c r="B6743" s="78"/>
      <c r="C6743" s="68"/>
      <c r="D6743" s="63"/>
      <c r="E6743" s="62"/>
    </row>
    <row r="6744" spans="1:5" ht="14.4" x14ac:dyDescent="0.3">
      <c r="A6744" s="66"/>
      <c r="B6744" s="78"/>
      <c r="C6744" s="68"/>
      <c r="D6744" s="63"/>
      <c r="E6744" s="62"/>
    </row>
    <row r="6745" spans="1:5" ht="14.4" x14ac:dyDescent="0.3">
      <c r="A6745" s="66"/>
      <c r="B6745" s="78"/>
      <c r="C6745" s="68"/>
      <c r="D6745" s="63"/>
      <c r="E6745" s="62"/>
    </row>
    <row r="6746" spans="1:5" ht="14.4" x14ac:dyDescent="0.3">
      <c r="A6746" s="66"/>
      <c r="B6746" s="78"/>
      <c r="C6746" s="68"/>
      <c r="D6746" s="63"/>
      <c r="E6746" s="62"/>
    </row>
    <row r="6747" spans="1:5" ht="14.4" x14ac:dyDescent="0.3">
      <c r="A6747" s="66"/>
      <c r="B6747" s="78"/>
      <c r="C6747" s="68"/>
      <c r="D6747" s="63"/>
      <c r="E6747" s="62"/>
    </row>
    <row r="6748" spans="1:5" ht="14.4" x14ac:dyDescent="0.3">
      <c r="A6748" s="66"/>
      <c r="B6748" s="78"/>
      <c r="C6748" s="68"/>
      <c r="D6748" s="63"/>
      <c r="E6748" s="62"/>
    </row>
    <row r="6749" spans="1:5" ht="14.4" x14ac:dyDescent="0.3">
      <c r="A6749" s="66"/>
      <c r="B6749" s="78"/>
      <c r="C6749" s="68"/>
      <c r="D6749" s="63"/>
      <c r="E6749" s="62"/>
    </row>
    <row r="6750" spans="1:5" ht="14.4" x14ac:dyDescent="0.3">
      <c r="A6750" s="66"/>
      <c r="B6750" s="78"/>
      <c r="C6750" s="68"/>
      <c r="D6750" s="63"/>
      <c r="E6750" s="62"/>
    </row>
    <row r="6751" spans="1:5" ht="14.4" x14ac:dyDescent="0.3">
      <c r="A6751" s="66"/>
      <c r="B6751" s="78"/>
      <c r="C6751" s="68"/>
      <c r="D6751" s="63"/>
      <c r="E6751" s="62"/>
    </row>
    <row r="6752" spans="1:5" ht="14.4" x14ac:dyDescent="0.3">
      <c r="A6752" s="66"/>
      <c r="B6752" s="78"/>
      <c r="C6752" s="68"/>
      <c r="D6752" s="63"/>
      <c r="E6752" s="62"/>
    </row>
    <row r="6753" spans="1:5" ht="14.4" x14ac:dyDescent="0.3">
      <c r="A6753" s="66"/>
      <c r="B6753" s="78"/>
      <c r="C6753" s="68"/>
      <c r="D6753" s="63"/>
      <c r="E6753" s="62"/>
    </row>
    <row r="6754" spans="1:5" ht="14.4" x14ac:dyDescent="0.3">
      <c r="A6754" s="66"/>
      <c r="B6754" s="78"/>
      <c r="C6754" s="68"/>
      <c r="D6754" s="63"/>
      <c r="E6754" s="62"/>
    </row>
    <row r="6755" spans="1:5" ht="14.4" x14ac:dyDescent="0.3">
      <c r="A6755" s="66"/>
      <c r="B6755" s="78"/>
      <c r="C6755" s="68"/>
      <c r="D6755" s="63"/>
      <c r="E6755" s="62"/>
    </row>
    <row r="6756" spans="1:5" ht="14.4" x14ac:dyDescent="0.3">
      <c r="A6756" s="66"/>
      <c r="B6756" s="78"/>
      <c r="C6756" s="68"/>
      <c r="D6756" s="63"/>
      <c r="E6756" s="62"/>
    </row>
    <row r="6757" spans="1:5" ht="14.4" x14ac:dyDescent="0.3">
      <c r="A6757" s="66"/>
      <c r="B6757" s="78"/>
      <c r="C6757" s="68"/>
      <c r="D6757" s="63"/>
      <c r="E6757" s="62"/>
    </row>
    <row r="6758" spans="1:5" ht="14.4" x14ac:dyDescent="0.3">
      <c r="A6758" s="66"/>
      <c r="B6758" s="78"/>
      <c r="C6758" s="68"/>
      <c r="D6758" s="63"/>
      <c r="E6758" s="62"/>
    </row>
    <row r="6759" spans="1:5" ht="14.4" x14ac:dyDescent="0.3">
      <c r="A6759" s="66"/>
      <c r="B6759" s="78"/>
      <c r="C6759" s="68"/>
      <c r="D6759" s="63"/>
      <c r="E6759" s="62"/>
    </row>
    <row r="6760" spans="1:5" ht="14.4" x14ac:dyDescent="0.3">
      <c r="A6760" s="66"/>
      <c r="B6760" s="78"/>
      <c r="C6760" s="68"/>
      <c r="D6760" s="63"/>
      <c r="E6760" s="62"/>
    </row>
    <row r="6761" spans="1:5" ht="14.4" x14ac:dyDescent="0.3">
      <c r="A6761" s="66"/>
      <c r="B6761" s="78"/>
      <c r="C6761" s="68"/>
      <c r="D6761" s="63"/>
      <c r="E6761" s="62"/>
    </row>
    <row r="6762" spans="1:5" ht="14.4" x14ac:dyDescent="0.3">
      <c r="A6762" s="66"/>
      <c r="B6762" s="78"/>
      <c r="C6762" s="68"/>
      <c r="D6762" s="63"/>
      <c r="E6762" s="62"/>
    </row>
    <row r="6763" spans="1:5" ht="14.4" x14ac:dyDescent="0.3">
      <c r="A6763" s="66"/>
      <c r="B6763" s="78"/>
      <c r="C6763" s="68"/>
      <c r="D6763" s="63"/>
      <c r="E6763" s="62"/>
    </row>
    <row r="6764" spans="1:5" ht="14.4" x14ac:dyDescent="0.3">
      <c r="A6764" s="66"/>
      <c r="B6764" s="78"/>
      <c r="C6764" s="68"/>
      <c r="D6764" s="63"/>
      <c r="E6764" s="62"/>
    </row>
    <row r="6765" spans="1:5" ht="14.4" x14ac:dyDescent="0.3">
      <c r="A6765" s="66"/>
      <c r="B6765" s="78"/>
      <c r="C6765" s="68"/>
      <c r="D6765" s="63"/>
      <c r="E6765" s="62"/>
    </row>
    <row r="6766" spans="1:5" ht="14.4" x14ac:dyDescent="0.3">
      <c r="A6766" s="66"/>
      <c r="B6766" s="78"/>
      <c r="C6766" s="68"/>
      <c r="D6766" s="63"/>
      <c r="E6766" s="62"/>
    </row>
    <row r="6767" spans="1:5" ht="14.4" x14ac:dyDescent="0.3">
      <c r="A6767" s="66"/>
      <c r="B6767" s="78"/>
      <c r="C6767" s="68"/>
      <c r="D6767" s="63"/>
      <c r="E6767" s="62"/>
    </row>
    <row r="6768" spans="1:5" ht="14.4" x14ac:dyDescent="0.3">
      <c r="A6768" s="66"/>
      <c r="B6768" s="78"/>
      <c r="C6768" s="68"/>
      <c r="D6768" s="63"/>
      <c r="E6768" s="62"/>
    </row>
    <row r="6769" spans="1:5" ht="14.4" x14ac:dyDescent="0.3">
      <c r="A6769" s="66"/>
      <c r="B6769" s="78"/>
      <c r="C6769" s="68"/>
      <c r="D6769" s="63"/>
      <c r="E6769" s="62"/>
    </row>
    <row r="6770" spans="1:5" ht="14.4" x14ac:dyDescent="0.3">
      <c r="A6770" s="66"/>
      <c r="B6770" s="78"/>
      <c r="C6770" s="68"/>
      <c r="D6770" s="63"/>
      <c r="E6770" s="62"/>
    </row>
    <row r="6771" spans="1:5" ht="14.4" x14ac:dyDescent="0.3">
      <c r="A6771" s="66"/>
      <c r="B6771" s="78"/>
      <c r="C6771" s="68"/>
      <c r="D6771" s="63"/>
      <c r="E6771" s="62"/>
    </row>
    <row r="6772" spans="1:5" ht="14.4" x14ac:dyDescent="0.3">
      <c r="A6772" s="66"/>
      <c r="B6772" s="78"/>
      <c r="C6772" s="68"/>
      <c r="D6772" s="63"/>
      <c r="E6772" s="62"/>
    </row>
    <row r="6773" spans="1:5" ht="14.4" x14ac:dyDescent="0.3">
      <c r="A6773" s="66"/>
      <c r="B6773" s="78"/>
      <c r="C6773" s="68"/>
      <c r="D6773" s="63"/>
      <c r="E6773" s="62"/>
    </row>
    <row r="6774" spans="1:5" ht="14.4" x14ac:dyDescent="0.3">
      <c r="A6774" s="66"/>
      <c r="B6774" s="78"/>
      <c r="C6774" s="68"/>
      <c r="D6774" s="63"/>
      <c r="E6774" s="62"/>
    </row>
    <row r="6775" spans="1:5" ht="14.4" x14ac:dyDescent="0.3">
      <c r="A6775" s="66"/>
      <c r="B6775" s="78"/>
      <c r="C6775" s="68"/>
      <c r="D6775" s="63"/>
      <c r="E6775" s="62"/>
    </row>
    <row r="6776" spans="1:5" ht="14.4" x14ac:dyDescent="0.3">
      <c r="A6776" s="66"/>
      <c r="B6776" s="78"/>
      <c r="C6776" s="68"/>
      <c r="D6776" s="63"/>
      <c r="E6776" s="62"/>
    </row>
    <row r="6777" spans="1:5" ht="14.4" x14ac:dyDescent="0.3">
      <c r="A6777" s="66"/>
      <c r="B6777" s="78"/>
      <c r="C6777" s="68"/>
      <c r="D6777" s="63"/>
      <c r="E6777" s="62"/>
    </row>
    <row r="6778" spans="1:5" ht="14.4" x14ac:dyDescent="0.3">
      <c r="A6778" s="66"/>
      <c r="B6778" s="78"/>
      <c r="C6778" s="68"/>
      <c r="D6778" s="63"/>
      <c r="E6778" s="62"/>
    </row>
    <row r="6779" spans="1:5" ht="14.4" x14ac:dyDescent="0.3">
      <c r="A6779" s="66"/>
      <c r="B6779" s="78"/>
      <c r="C6779" s="68"/>
      <c r="D6779" s="63"/>
      <c r="E6779" s="62"/>
    </row>
    <row r="6780" spans="1:5" ht="14.4" x14ac:dyDescent="0.3">
      <c r="A6780" s="66"/>
      <c r="B6780" s="78"/>
      <c r="C6780" s="68"/>
      <c r="D6780" s="63"/>
      <c r="E6780" s="62"/>
    </row>
    <row r="6781" spans="1:5" ht="14.4" x14ac:dyDescent="0.3">
      <c r="A6781" s="66"/>
      <c r="B6781" s="78"/>
      <c r="C6781" s="68"/>
      <c r="D6781" s="63"/>
      <c r="E6781" s="62"/>
    </row>
    <row r="6782" spans="1:5" ht="14.4" x14ac:dyDescent="0.3">
      <c r="A6782" s="66"/>
      <c r="B6782" s="78"/>
      <c r="C6782" s="68"/>
      <c r="D6782" s="63"/>
      <c r="E6782" s="62"/>
    </row>
    <row r="6783" spans="1:5" ht="14.4" x14ac:dyDescent="0.3">
      <c r="A6783" s="66"/>
      <c r="B6783" s="78"/>
      <c r="C6783" s="68"/>
      <c r="D6783" s="63"/>
      <c r="E6783" s="62"/>
    </row>
    <row r="6784" spans="1:5" ht="14.4" x14ac:dyDescent="0.3">
      <c r="A6784" s="66"/>
      <c r="B6784" s="78"/>
      <c r="C6784" s="68"/>
      <c r="D6784" s="63"/>
      <c r="E6784" s="62"/>
    </row>
    <row r="6785" spans="1:5" ht="14.4" x14ac:dyDescent="0.3">
      <c r="A6785" s="66"/>
      <c r="B6785" s="78"/>
      <c r="C6785" s="68"/>
      <c r="D6785" s="63"/>
      <c r="E6785" s="62"/>
    </row>
    <row r="6786" spans="1:5" ht="14.4" x14ac:dyDescent="0.3">
      <c r="A6786" s="66"/>
      <c r="B6786" s="78"/>
      <c r="C6786" s="68"/>
      <c r="D6786" s="63"/>
      <c r="E6786" s="62"/>
    </row>
    <row r="6787" spans="1:5" ht="14.4" x14ac:dyDescent="0.3">
      <c r="A6787" s="66"/>
      <c r="B6787" s="78"/>
      <c r="C6787" s="68"/>
      <c r="D6787" s="63"/>
      <c r="E6787" s="62"/>
    </row>
    <row r="6788" spans="1:5" ht="14.4" x14ac:dyDescent="0.3">
      <c r="A6788" s="66"/>
      <c r="B6788" s="78"/>
      <c r="C6788" s="68"/>
      <c r="D6788" s="63"/>
      <c r="E6788" s="62"/>
    </row>
    <row r="6789" spans="1:5" ht="14.4" x14ac:dyDescent="0.3">
      <c r="A6789" s="66"/>
      <c r="B6789" s="78"/>
      <c r="C6789" s="68"/>
      <c r="D6789" s="63"/>
      <c r="E6789" s="62"/>
    </row>
    <row r="6790" spans="1:5" ht="14.4" x14ac:dyDescent="0.3">
      <c r="A6790" s="66"/>
      <c r="B6790" s="78"/>
      <c r="C6790" s="68"/>
      <c r="D6790" s="63"/>
      <c r="E6790" s="62"/>
    </row>
    <row r="6791" spans="1:5" ht="14.4" x14ac:dyDescent="0.3">
      <c r="A6791" s="66"/>
      <c r="B6791" s="78"/>
      <c r="C6791" s="68"/>
      <c r="D6791" s="63"/>
      <c r="E6791" s="62"/>
    </row>
    <row r="6792" spans="1:5" ht="14.4" x14ac:dyDescent="0.3">
      <c r="A6792" s="66"/>
      <c r="B6792" s="78"/>
      <c r="C6792" s="68"/>
      <c r="D6792" s="63"/>
      <c r="E6792" s="62"/>
    </row>
    <row r="6793" spans="1:5" ht="14.4" x14ac:dyDescent="0.3">
      <c r="A6793" s="66"/>
      <c r="B6793" s="78"/>
      <c r="C6793" s="68"/>
      <c r="D6793" s="63"/>
      <c r="E6793" s="62"/>
    </row>
    <row r="6794" spans="1:5" ht="14.4" x14ac:dyDescent="0.3">
      <c r="A6794" s="66"/>
      <c r="B6794" s="78"/>
      <c r="C6794" s="68"/>
      <c r="D6794" s="63"/>
      <c r="E6794" s="62"/>
    </row>
    <row r="6795" spans="1:5" ht="14.4" x14ac:dyDescent="0.3">
      <c r="A6795" s="66"/>
      <c r="B6795" s="61"/>
      <c r="C6795" s="68"/>
      <c r="D6795" s="63"/>
      <c r="E6795" s="62"/>
    </row>
    <row r="6796" spans="1:5" ht="14.4" x14ac:dyDescent="0.3">
      <c r="A6796" s="66"/>
      <c r="B6796" s="61"/>
      <c r="C6796" s="68"/>
      <c r="D6796" s="63"/>
      <c r="E6796" s="62"/>
    </row>
    <row r="6797" spans="1:5" ht="14.4" x14ac:dyDescent="0.3">
      <c r="A6797" s="66"/>
      <c r="B6797" s="61"/>
      <c r="C6797" s="68"/>
      <c r="D6797" s="63"/>
      <c r="E6797" s="62"/>
    </row>
    <row r="6798" spans="1:5" ht="14.4" x14ac:dyDescent="0.3">
      <c r="A6798" s="66"/>
      <c r="B6798" s="61"/>
      <c r="C6798" s="68"/>
      <c r="D6798" s="63"/>
      <c r="E6798" s="62"/>
    </row>
    <row r="6799" spans="1:5" ht="14.4" x14ac:dyDescent="0.3">
      <c r="A6799" s="66"/>
      <c r="B6799" s="61"/>
      <c r="C6799" s="68"/>
      <c r="D6799" s="63"/>
      <c r="E6799" s="62"/>
    </row>
    <row r="6800" spans="1:5" ht="14.4" x14ac:dyDescent="0.3">
      <c r="A6800" s="66"/>
      <c r="B6800" s="61"/>
      <c r="C6800" s="68"/>
      <c r="D6800" s="63"/>
      <c r="E6800" s="62"/>
    </row>
    <row r="6801" spans="1:5" ht="14.4" x14ac:dyDescent="0.3">
      <c r="A6801" s="66"/>
      <c r="B6801" s="61"/>
      <c r="C6801" s="68"/>
      <c r="D6801" s="63"/>
      <c r="E6801" s="62"/>
    </row>
    <row r="6802" spans="1:5" ht="14.4" x14ac:dyDescent="0.3">
      <c r="A6802" s="66"/>
      <c r="B6802" s="61"/>
      <c r="C6802" s="68"/>
      <c r="D6802" s="63"/>
      <c r="E6802" s="62"/>
    </row>
    <row r="6803" spans="1:5" ht="14.4" x14ac:dyDescent="0.3">
      <c r="A6803" s="66"/>
      <c r="B6803" s="61"/>
      <c r="C6803" s="68"/>
      <c r="D6803" s="63"/>
      <c r="E6803" s="62"/>
    </row>
    <row r="6804" spans="1:5" ht="14.4" x14ac:dyDescent="0.3">
      <c r="A6804" s="66"/>
      <c r="B6804" s="61"/>
      <c r="C6804" s="68"/>
      <c r="D6804" s="63"/>
      <c r="E6804" s="62"/>
    </row>
    <row r="6805" spans="1:5" ht="14.4" x14ac:dyDescent="0.3">
      <c r="A6805" s="66"/>
      <c r="B6805" s="61"/>
      <c r="C6805" s="68"/>
      <c r="D6805" s="63"/>
      <c r="E6805" s="62"/>
    </row>
    <row r="6806" spans="1:5" ht="14.4" x14ac:dyDescent="0.3">
      <c r="A6806" s="66"/>
      <c r="B6806" s="61"/>
      <c r="C6806" s="68"/>
      <c r="D6806" s="63"/>
      <c r="E6806" s="62"/>
    </row>
    <row r="6807" spans="1:5" ht="14.4" x14ac:dyDescent="0.3">
      <c r="A6807" s="66"/>
      <c r="B6807" s="61"/>
      <c r="C6807" s="68"/>
      <c r="D6807" s="63"/>
      <c r="E6807" s="62"/>
    </row>
    <row r="6808" spans="1:5" ht="14.4" x14ac:dyDescent="0.3">
      <c r="A6808" s="66"/>
      <c r="B6808" s="61"/>
      <c r="C6808" s="68"/>
      <c r="D6808" s="63"/>
      <c r="E6808" s="62"/>
    </row>
    <row r="6809" spans="1:5" ht="14.4" x14ac:dyDescent="0.3">
      <c r="A6809" s="66"/>
      <c r="B6809" s="61"/>
      <c r="C6809" s="68"/>
      <c r="D6809" s="63"/>
      <c r="E6809" s="62"/>
    </row>
    <row r="6810" spans="1:5" ht="14.4" x14ac:dyDescent="0.3">
      <c r="A6810" s="66"/>
      <c r="B6810" s="61"/>
      <c r="C6810" s="68"/>
      <c r="D6810" s="63"/>
      <c r="E6810" s="62"/>
    </row>
    <row r="6811" spans="1:5" ht="14.4" x14ac:dyDescent="0.3">
      <c r="A6811" s="66"/>
      <c r="B6811" s="61"/>
      <c r="C6811" s="68"/>
      <c r="D6811" s="63"/>
      <c r="E6811" s="62"/>
    </row>
    <row r="6812" spans="1:5" ht="14.4" x14ac:dyDescent="0.3">
      <c r="A6812" s="66"/>
      <c r="B6812" s="61"/>
      <c r="C6812" s="68"/>
      <c r="D6812" s="63"/>
      <c r="E6812" s="62"/>
    </row>
    <row r="6813" spans="1:5" ht="14.4" x14ac:dyDescent="0.3">
      <c r="A6813" s="66"/>
      <c r="B6813" s="61"/>
      <c r="C6813" s="68"/>
      <c r="D6813" s="63"/>
      <c r="E6813" s="62"/>
    </row>
    <row r="6814" spans="1:5" ht="14.4" x14ac:dyDescent="0.3">
      <c r="A6814" s="66"/>
      <c r="B6814" s="61"/>
      <c r="C6814" s="68"/>
      <c r="D6814" s="63"/>
      <c r="E6814" s="62"/>
    </row>
    <row r="6815" spans="1:5" ht="14.4" x14ac:dyDescent="0.3">
      <c r="A6815" s="66"/>
      <c r="B6815" s="61"/>
      <c r="C6815" s="68"/>
      <c r="D6815" s="63"/>
      <c r="E6815" s="62"/>
    </row>
    <row r="6816" spans="1:5" ht="14.4" x14ac:dyDescent="0.3">
      <c r="A6816" s="66"/>
      <c r="B6816" s="61"/>
      <c r="C6816" s="68"/>
      <c r="D6816" s="63"/>
      <c r="E6816" s="62"/>
    </row>
    <row r="6817" spans="1:5" ht="14.4" x14ac:dyDescent="0.3">
      <c r="A6817" s="66"/>
      <c r="B6817" s="61"/>
      <c r="C6817" s="68"/>
      <c r="D6817" s="63"/>
      <c r="E6817" s="62"/>
    </row>
    <row r="6818" spans="1:5" ht="14.4" x14ac:dyDescent="0.3">
      <c r="A6818" s="66"/>
      <c r="B6818" s="61"/>
      <c r="C6818" s="68"/>
      <c r="D6818" s="63"/>
      <c r="E6818" s="62"/>
    </row>
    <row r="6819" spans="1:5" ht="14.4" x14ac:dyDescent="0.3">
      <c r="A6819" s="66"/>
      <c r="B6819" s="61"/>
      <c r="C6819" s="68"/>
      <c r="D6819" s="63"/>
      <c r="E6819" s="62"/>
    </row>
    <row r="6820" spans="1:5" ht="14.4" x14ac:dyDescent="0.3">
      <c r="A6820" s="66"/>
      <c r="B6820" s="61"/>
      <c r="C6820" s="68"/>
      <c r="D6820" s="63"/>
      <c r="E6820" s="62"/>
    </row>
    <row r="6821" spans="1:5" ht="14.4" x14ac:dyDescent="0.3">
      <c r="A6821" s="66"/>
      <c r="B6821" s="61"/>
      <c r="C6821" s="68"/>
      <c r="D6821" s="63"/>
      <c r="E6821" s="62"/>
    </row>
    <row r="6822" spans="1:5" ht="14.4" x14ac:dyDescent="0.3">
      <c r="A6822" s="66"/>
      <c r="B6822" s="61"/>
      <c r="C6822" s="68"/>
      <c r="D6822" s="63"/>
      <c r="E6822" s="62"/>
    </row>
    <row r="6823" spans="1:5" ht="14.4" x14ac:dyDescent="0.3">
      <c r="A6823" s="66"/>
      <c r="B6823" s="61"/>
      <c r="C6823" s="68"/>
      <c r="D6823" s="63"/>
      <c r="E6823" s="62"/>
    </row>
    <row r="6824" spans="1:5" ht="14.4" x14ac:dyDescent="0.3">
      <c r="A6824" s="66"/>
      <c r="B6824" s="61"/>
      <c r="C6824" s="68"/>
      <c r="D6824" s="63"/>
      <c r="E6824" s="62"/>
    </row>
    <row r="6825" spans="1:5" ht="14.4" x14ac:dyDescent="0.3">
      <c r="A6825" s="66"/>
      <c r="B6825" s="61"/>
      <c r="C6825" s="68"/>
      <c r="D6825" s="63"/>
      <c r="E6825" s="62"/>
    </row>
    <row r="6826" spans="1:5" ht="14.4" x14ac:dyDescent="0.3">
      <c r="A6826" s="66"/>
      <c r="B6826" s="61"/>
      <c r="C6826" s="68"/>
      <c r="D6826" s="63"/>
      <c r="E6826" s="62"/>
    </row>
    <row r="6827" spans="1:5" ht="14.4" x14ac:dyDescent="0.3">
      <c r="A6827" s="66"/>
      <c r="B6827" s="61"/>
      <c r="C6827" s="68"/>
      <c r="D6827" s="63"/>
      <c r="E6827" s="62"/>
    </row>
    <row r="6828" spans="1:5" ht="14.4" x14ac:dyDescent="0.3">
      <c r="A6828" s="66"/>
      <c r="B6828" s="61"/>
      <c r="C6828" s="68"/>
      <c r="D6828" s="63"/>
      <c r="E6828" s="62"/>
    </row>
    <row r="6829" spans="1:5" ht="14.4" x14ac:dyDescent="0.3">
      <c r="A6829" s="66"/>
      <c r="B6829" s="61"/>
      <c r="C6829" s="68"/>
      <c r="D6829" s="63"/>
      <c r="E6829" s="62"/>
    </row>
    <row r="6830" spans="1:5" ht="14.4" x14ac:dyDescent="0.3">
      <c r="A6830" s="66"/>
      <c r="B6830" s="61"/>
      <c r="C6830" s="68"/>
      <c r="D6830" s="63"/>
      <c r="E6830" s="62"/>
    </row>
    <row r="6831" spans="1:5" ht="14.4" x14ac:dyDescent="0.3">
      <c r="A6831" s="66"/>
      <c r="B6831" s="61"/>
      <c r="C6831" s="68"/>
      <c r="D6831" s="63"/>
      <c r="E6831" s="62"/>
    </row>
    <row r="6832" spans="1:5" ht="14.4" x14ac:dyDescent="0.3">
      <c r="A6832" s="66"/>
      <c r="B6832" s="61"/>
      <c r="C6832" s="68"/>
      <c r="D6832" s="63"/>
      <c r="E6832" s="62"/>
    </row>
    <row r="6833" spans="1:5" ht="14.4" x14ac:dyDescent="0.3">
      <c r="A6833" s="66"/>
      <c r="B6833" s="61"/>
      <c r="C6833" s="68"/>
      <c r="D6833" s="63"/>
      <c r="E6833" s="62"/>
    </row>
    <row r="6834" spans="1:5" ht="14.4" x14ac:dyDescent="0.3">
      <c r="A6834" s="66"/>
      <c r="B6834" s="61"/>
      <c r="C6834" s="68"/>
      <c r="D6834" s="63"/>
      <c r="E6834" s="62"/>
    </row>
    <row r="6835" spans="1:5" ht="14.4" x14ac:dyDescent="0.3">
      <c r="A6835" s="66"/>
      <c r="B6835" s="61"/>
      <c r="C6835" s="68"/>
      <c r="D6835" s="63"/>
      <c r="E6835" s="62"/>
    </row>
    <row r="6836" spans="1:5" ht="14.4" x14ac:dyDescent="0.3">
      <c r="A6836" s="66"/>
      <c r="B6836" s="61"/>
      <c r="C6836" s="68"/>
      <c r="D6836" s="63"/>
      <c r="E6836" s="62"/>
    </row>
    <row r="6837" spans="1:5" ht="14.4" x14ac:dyDescent="0.3">
      <c r="A6837" s="66"/>
      <c r="B6837" s="61"/>
      <c r="C6837" s="68"/>
      <c r="D6837" s="63"/>
      <c r="E6837" s="62"/>
    </row>
    <row r="6838" spans="1:5" ht="14.4" x14ac:dyDescent="0.3">
      <c r="A6838" s="66"/>
      <c r="B6838" s="61"/>
      <c r="C6838" s="68"/>
      <c r="D6838" s="63"/>
      <c r="E6838" s="62"/>
    </row>
    <row r="6839" spans="1:5" ht="14.4" x14ac:dyDescent="0.3">
      <c r="A6839" s="66"/>
      <c r="B6839" s="61"/>
      <c r="C6839" s="68"/>
      <c r="D6839" s="63"/>
      <c r="E6839" s="62"/>
    </row>
    <row r="6840" spans="1:5" ht="14.4" x14ac:dyDescent="0.3">
      <c r="A6840" s="66"/>
      <c r="B6840" s="61"/>
      <c r="C6840" s="68"/>
      <c r="D6840" s="63"/>
      <c r="E6840" s="62"/>
    </row>
    <row r="6841" spans="1:5" ht="14.4" x14ac:dyDescent="0.3">
      <c r="A6841" s="66"/>
      <c r="B6841" s="61"/>
      <c r="C6841" s="68"/>
      <c r="D6841" s="63"/>
      <c r="E6841" s="62"/>
    </row>
    <row r="6842" spans="1:5" ht="14.4" x14ac:dyDescent="0.3">
      <c r="A6842" s="66"/>
      <c r="B6842" s="61"/>
      <c r="C6842" s="68"/>
      <c r="D6842" s="63"/>
      <c r="E6842" s="62"/>
    </row>
    <row r="6843" spans="1:5" ht="14.4" x14ac:dyDescent="0.3">
      <c r="A6843" s="66"/>
      <c r="B6843" s="61"/>
      <c r="C6843" s="68"/>
      <c r="D6843" s="63"/>
      <c r="E6843" s="62"/>
    </row>
    <row r="6844" spans="1:5" ht="14.4" x14ac:dyDescent="0.3">
      <c r="A6844" s="66"/>
      <c r="B6844" s="61"/>
      <c r="C6844" s="68"/>
      <c r="D6844" s="63"/>
      <c r="E6844" s="62"/>
    </row>
    <row r="6845" spans="1:5" ht="14.4" x14ac:dyDescent="0.3">
      <c r="A6845" s="66"/>
      <c r="B6845" s="61"/>
      <c r="C6845" s="68"/>
      <c r="D6845" s="63"/>
      <c r="E6845" s="62"/>
    </row>
    <row r="6846" spans="1:5" ht="14.4" x14ac:dyDescent="0.3">
      <c r="A6846" s="66"/>
      <c r="B6846" s="61"/>
      <c r="C6846" s="68"/>
      <c r="D6846" s="63"/>
      <c r="E6846" s="62"/>
    </row>
    <row r="6847" spans="1:5" ht="14.4" x14ac:dyDescent="0.3">
      <c r="A6847" s="66"/>
      <c r="B6847" s="61"/>
      <c r="C6847" s="68"/>
      <c r="D6847" s="63"/>
      <c r="E6847" s="62"/>
    </row>
    <row r="6848" spans="1:5" ht="14.4" x14ac:dyDescent="0.3">
      <c r="A6848" s="66"/>
      <c r="B6848" s="61"/>
      <c r="C6848" s="68"/>
      <c r="D6848" s="63"/>
      <c r="E6848" s="62"/>
    </row>
    <row r="6849" spans="1:5" ht="14.4" x14ac:dyDescent="0.3">
      <c r="A6849" s="66"/>
      <c r="B6849" s="61"/>
      <c r="C6849" s="68"/>
      <c r="D6849" s="63"/>
      <c r="E6849" s="62"/>
    </row>
    <row r="6850" spans="1:5" ht="14.4" x14ac:dyDescent="0.3">
      <c r="A6850" s="66"/>
      <c r="B6850" s="61"/>
      <c r="C6850" s="68"/>
      <c r="D6850" s="63"/>
      <c r="E6850" s="62"/>
    </row>
    <row r="6851" spans="1:5" ht="14.4" x14ac:dyDescent="0.3">
      <c r="A6851" s="66"/>
      <c r="B6851" s="61"/>
      <c r="C6851" s="68"/>
      <c r="D6851" s="63"/>
      <c r="E6851" s="62"/>
    </row>
    <row r="6852" spans="1:5" ht="14.4" x14ac:dyDescent="0.3">
      <c r="A6852" s="66"/>
      <c r="B6852" s="61"/>
      <c r="C6852" s="68"/>
      <c r="D6852" s="63"/>
      <c r="E6852" s="62"/>
    </row>
    <row r="6853" spans="1:5" ht="14.4" x14ac:dyDescent="0.3">
      <c r="A6853" s="66"/>
      <c r="B6853" s="61"/>
      <c r="C6853" s="68"/>
      <c r="D6853" s="63"/>
      <c r="E6853" s="62"/>
    </row>
    <row r="6854" spans="1:5" ht="14.4" x14ac:dyDescent="0.3">
      <c r="A6854" s="66"/>
      <c r="B6854" s="61"/>
      <c r="C6854" s="68"/>
      <c r="D6854" s="63"/>
      <c r="E6854" s="62"/>
    </row>
    <row r="6855" spans="1:5" ht="14.4" x14ac:dyDescent="0.3">
      <c r="A6855" s="66"/>
      <c r="B6855" s="61"/>
      <c r="C6855" s="68"/>
      <c r="D6855" s="63"/>
      <c r="E6855" s="62"/>
    </row>
    <row r="6856" spans="1:5" ht="14.4" x14ac:dyDescent="0.3">
      <c r="A6856" s="66"/>
      <c r="B6856" s="61"/>
      <c r="C6856" s="68"/>
      <c r="D6856" s="63"/>
      <c r="E6856" s="62"/>
    </row>
    <row r="6857" spans="1:5" ht="14.4" x14ac:dyDescent="0.3">
      <c r="A6857" s="66"/>
      <c r="B6857" s="61"/>
      <c r="C6857" s="68"/>
      <c r="D6857" s="63"/>
      <c r="E6857" s="62"/>
    </row>
    <row r="6858" spans="1:5" ht="14.4" x14ac:dyDescent="0.3">
      <c r="A6858" s="66"/>
      <c r="B6858" s="61"/>
      <c r="C6858" s="68"/>
      <c r="D6858" s="63"/>
      <c r="E6858" s="62"/>
    </row>
    <row r="6859" spans="1:5" ht="14.4" x14ac:dyDescent="0.3">
      <c r="A6859" s="66"/>
      <c r="B6859" s="61"/>
      <c r="C6859" s="68"/>
      <c r="D6859" s="63"/>
      <c r="E6859" s="62"/>
    </row>
    <row r="6860" spans="1:5" ht="14.4" x14ac:dyDescent="0.3">
      <c r="A6860" s="66"/>
      <c r="B6860" s="61"/>
      <c r="C6860" s="68"/>
      <c r="D6860" s="63"/>
      <c r="E6860" s="62"/>
    </row>
    <row r="6861" spans="1:5" ht="14.4" x14ac:dyDescent="0.3">
      <c r="A6861" s="66"/>
      <c r="B6861" s="61"/>
      <c r="C6861" s="68"/>
      <c r="D6861" s="63"/>
      <c r="E6861" s="62"/>
    </row>
    <row r="6862" spans="1:5" ht="14.4" x14ac:dyDescent="0.3">
      <c r="A6862" s="66"/>
      <c r="B6862" s="61"/>
      <c r="C6862" s="68"/>
      <c r="D6862" s="63"/>
      <c r="E6862" s="62"/>
    </row>
    <row r="6863" spans="1:5" ht="14.4" x14ac:dyDescent="0.3">
      <c r="A6863" s="66"/>
      <c r="B6863" s="61"/>
      <c r="C6863" s="68"/>
      <c r="D6863" s="63"/>
      <c r="E6863" s="62"/>
    </row>
    <row r="6864" spans="1:5" ht="14.4" x14ac:dyDescent="0.3">
      <c r="A6864" s="66"/>
      <c r="B6864" s="61"/>
      <c r="C6864" s="68"/>
      <c r="D6864" s="63"/>
      <c r="E6864" s="62"/>
    </row>
    <row r="6865" spans="1:4" ht="14.4" x14ac:dyDescent="0.3">
      <c r="A6865" s="51"/>
      <c r="C6865" s="47"/>
      <c r="D6865" s="46"/>
    </row>
    <row r="6866" spans="1:4" ht="14.4" x14ac:dyDescent="0.3">
      <c r="A6866" s="51"/>
      <c r="C6866" s="47"/>
      <c r="D6866" s="46"/>
    </row>
    <row r="6867" spans="1:4" ht="14.4" x14ac:dyDescent="0.3">
      <c r="A6867" s="51"/>
      <c r="C6867" s="47"/>
      <c r="D6867" s="46"/>
    </row>
    <row r="6868" spans="1:4" ht="14.4" x14ac:dyDescent="0.3">
      <c r="A6868" s="51"/>
      <c r="C6868" s="47"/>
      <c r="D6868" s="46"/>
    </row>
    <row r="6869" spans="1:4" ht="14.4" x14ac:dyDescent="0.3">
      <c r="A6869" s="51"/>
      <c r="C6869" s="47"/>
      <c r="D6869" s="46"/>
    </row>
    <row r="6870" spans="1:4" ht="14.4" x14ac:dyDescent="0.3">
      <c r="A6870" s="51"/>
      <c r="C6870" s="47"/>
      <c r="D6870" s="46"/>
    </row>
    <row r="6871" spans="1:4" ht="14.4" x14ac:dyDescent="0.3">
      <c r="A6871" s="51"/>
      <c r="C6871" s="47"/>
      <c r="D6871" s="46"/>
    </row>
    <row r="6872" spans="1:4" ht="14.4" x14ac:dyDescent="0.3">
      <c r="A6872" s="51"/>
      <c r="C6872" s="47"/>
      <c r="D6872" s="46"/>
    </row>
    <row r="6873" spans="1:4" ht="14.4" x14ac:dyDescent="0.3">
      <c r="A6873" s="51"/>
      <c r="C6873" s="47"/>
      <c r="D6873" s="46"/>
    </row>
    <row r="6874" spans="1:4" ht="14.4" x14ac:dyDescent="0.3">
      <c r="A6874" s="51"/>
      <c r="C6874" s="47"/>
      <c r="D6874" s="46"/>
    </row>
    <row r="6875" spans="1:4" ht="14.4" x14ac:dyDescent="0.3">
      <c r="A6875" s="51"/>
      <c r="C6875" s="47"/>
      <c r="D6875" s="46"/>
    </row>
    <row r="6876" spans="1:4" ht="14.4" x14ac:dyDescent="0.3">
      <c r="A6876" s="51"/>
      <c r="C6876" s="47"/>
      <c r="D6876" s="46"/>
    </row>
    <row r="6877" spans="1:4" ht="14.4" x14ac:dyDescent="0.3">
      <c r="A6877" s="51"/>
      <c r="C6877" s="47"/>
      <c r="D6877" s="46"/>
    </row>
    <row r="6878" spans="1:4" ht="14.4" x14ac:dyDescent="0.3">
      <c r="A6878" s="51"/>
      <c r="C6878" s="47"/>
      <c r="D6878" s="46"/>
    </row>
    <row r="6879" spans="1:4" ht="14.4" x14ac:dyDescent="0.3">
      <c r="A6879" s="51"/>
      <c r="C6879" s="47"/>
      <c r="D6879" s="46"/>
    </row>
    <row r="6880" spans="1:4" ht="14.4" x14ac:dyDescent="0.3">
      <c r="A6880" s="51"/>
      <c r="C6880" s="47"/>
      <c r="D6880" s="46"/>
    </row>
    <row r="6881" spans="1:4" ht="14.4" x14ac:dyDescent="0.3">
      <c r="A6881" s="51"/>
      <c r="C6881" s="47"/>
      <c r="D6881" s="46"/>
    </row>
    <row r="6882" spans="1:4" ht="14.4" x14ac:dyDescent="0.3">
      <c r="A6882" s="51"/>
      <c r="C6882" s="47"/>
      <c r="D6882" s="46"/>
    </row>
    <row r="6883" spans="1:4" ht="14.4" x14ac:dyDescent="0.3">
      <c r="A6883" s="51"/>
      <c r="C6883" s="47"/>
      <c r="D6883" s="46"/>
    </row>
    <row r="6884" spans="1:4" ht="14.4" x14ac:dyDescent="0.3">
      <c r="A6884" s="51"/>
      <c r="C6884" s="47"/>
      <c r="D6884" s="46"/>
    </row>
    <row r="6885" spans="1:4" ht="14.4" x14ac:dyDescent="0.3">
      <c r="A6885" s="51"/>
      <c r="C6885" s="47"/>
      <c r="D6885" s="46"/>
    </row>
    <row r="6886" spans="1:4" ht="14.4" x14ac:dyDescent="0.3">
      <c r="A6886" s="51"/>
      <c r="C6886" s="47"/>
      <c r="D6886" s="46"/>
    </row>
    <row r="6887" spans="1:4" ht="14.4" x14ac:dyDescent="0.3">
      <c r="A6887" s="51"/>
      <c r="C6887" s="47"/>
      <c r="D6887" s="46"/>
    </row>
    <row r="6888" spans="1:4" ht="14.4" x14ac:dyDescent="0.3">
      <c r="A6888" s="51"/>
      <c r="C6888" s="47"/>
      <c r="D6888" s="46"/>
    </row>
    <row r="6889" spans="1:4" ht="14.4" x14ac:dyDescent="0.3">
      <c r="A6889" s="51"/>
      <c r="C6889" s="47"/>
      <c r="D6889" s="46"/>
    </row>
    <row r="6890" spans="1:4" ht="14.4" x14ac:dyDescent="0.3">
      <c r="A6890" s="51"/>
      <c r="C6890" s="47"/>
      <c r="D6890" s="46"/>
    </row>
    <row r="6891" spans="1:4" ht="14.4" x14ac:dyDescent="0.3">
      <c r="A6891" s="51"/>
      <c r="C6891" s="47"/>
      <c r="D6891" s="46"/>
    </row>
    <row r="6892" spans="1:4" ht="14.4" x14ac:dyDescent="0.3">
      <c r="A6892" s="51"/>
      <c r="C6892" s="47"/>
      <c r="D6892" s="46"/>
    </row>
    <row r="6893" spans="1:4" ht="14.4" x14ac:dyDescent="0.3">
      <c r="A6893" s="51"/>
      <c r="C6893" s="47"/>
      <c r="D6893" s="46"/>
    </row>
    <row r="6894" spans="1:4" ht="14.4" x14ac:dyDescent="0.3">
      <c r="A6894" s="51"/>
      <c r="C6894" s="47"/>
      <c r="D6894" s="46"/>
    </row>
    <row r="6895" spans="1:4" ht="14.4" x14ac:dyDescent="0.3">
      <c r="A6895" s="51"/>
      <c r="C6895" s="47"/>
      <c r="D6895" s="46"/>
    </row>
    <row r="6896" spans="1:4" ht="14.4" x14ac:dyDescent="0.3">
      <c r="A6896" s="51"/>
      <c r="C6896" s="47"/>
      <c r="D6896" s="46"/>
    </row>
    <row r="6897" spans="1:4" ht="14.4" x14ac:dyDescent="0.3">
      <c r="A6897" s="51"/>
      <c r="C6897" s="47"/>
      <c r="D6897" s="46"/>
    </row>
    <row r="6898" spans="1:4" ht="14.4" x14ac:dyDescent="0.3">
      <c r="A6898" s="51"/>
      <c r="C6898" s="47"/>
      <c r="D6898" s="46"/>
    </row>
    <row r="6899" spans="1:4" ht="14.4" x14ac:dyDescent="0.3">
      <c r="A6899" s="51"/>
      <c r="C6899" s="47"/>
      <c r="D6899" s="46"/>
    </row>
    <row r="6900" spans="1:4" ht="14.4" x14ac:dyDescent="0.3">
      <c r="A6900" s="51"/>
      <c r="C6900" s="47"/>
      <c r="D6900" s="46"/>
    </row>
    <row r="6901" spans="1:4" ht="14.4" x14ac:dyDescent="0.3">
      <c r="A6901" s="51"/>
      <c r="C6901" s="47"/>
      <c r="D6901" s="46"/>
    </row>
    <row r="6902" spans="1:4" ht="14.4" x14ac:dyDescent="0.3">
      <c r="A6902" s="51"/>
      <c r="C6902" s="47"/>
      <c r="D6902" s="46"/>
    </row>
    <row r="6903" spans="1:4" ht="14.4" x14ac:dyDescent="0.3">
      <c r="A6903" s="51"/>
      <c r="C6903" s="47"/>
      <c r="D6903" s="46"/>
    </row>
    <row r="6904" spans="1:4" ht="14.4" x14ac:dyDescent="0.3">
      <c r="A6904" s="51"/>
      <c r="C6904" s="47"/>
      <c r="D6904" s="46"/>
    </row>
    <row r="6905" spans="1:4" ht="14.4" x14ac:dyDescent="0.3">
      <c r="A6905" s="51"/>
      <c r="C6905" s="47"/>
      <c r="D6905" s="46"/>
    </row>
    <row r="6906" spans="1:4" ht="14.4" x14ac:dyDescent="0.3">
      <c r="A6906" s="51"/>
      <c r="C6906" s="47"/>
      <c r="D6906" s="46"/>
    </row>
    <row r="6907" spans="1:4" ht="14.4" x14ac:dyDescent="0.3">
      <c r="A6907" s="51"/>
      <c r="C6907" s="47"/>
      <c r="D6907" s="46"/>
    </row>
    <row r="6908" spans="1:4" ht="14.4" x14ac:dyDescent="0.3">
      <c r="A6908" s="51"/>
      <c r="C6908" s="47"/>
      <c r="D6908" s="46"/>
    </row>
    <row r="6909" spans="1:4" ht="14.4" x14ac:dyDescent="0.3">
      <c r="A6909" s="51"/>
      <c r="C6909" s="47"/>
      <c r="D6909" s="46"/>
    </row>
    <row r="6910" spans="1:4" ht="14.4" x14ac:dyDescent="0.3">
      <c r="A6910" s="51"/>
      <c r="C6910" s="47"/>
      <c r="D6910" s="46"/>
    </row>
    <row r="6911" spans="1:4" ht="14.4" x14ac:dyDescent="0.3">
      <c r="A6911" s="51"/>
      <c r="C6911" s="47"/>
      <c r="D6911" s="46"/>
    </row>
    <row r="6912" spans="1:4" ht="14.4" x14ac:dyDescent="0.3">
      <c r="A6912" s="51"/>
      <c r="C6912" s="47"/>
      <c r="D6912" s="46"/>
    </row>
    <row r="6913" spans="1:4" ht="14.4" x14ac:dyDescent="0.3">
      <c r="A6913" s="51"/>
      <c r="C6913" s="47"/>
      <c r="D6913" s="46"/>
    </row>
    <row r="6914" spans="1:4" ht="14.4" x14ac:dyDescent="0.3">
      <c r="A6914" s="51"/>
      <c r="C6914" s="47"/>
      <c r="D6914" s="46"/>
    </row>
    <row r="6915" spans="1:4" ht="14.4" x14ac:dyDescent="0.3">
      <c r="A6915" s="51"/>
      <c r="C6915" s="47"/>
      <c r="D6915" s="46"/>
    </row>
    <row r="6916" spans="1:4" ht="14.4" x14ac:dyDescent="0.3">
      <c r="A6916" s="51"/>
      <c r="C6916" s="47"/>
      <c r="D6916" s="46"/>
    </row>
    <row r="6917" spans="1:4" ht="14.4" x14ac:dyDescent="0.3">
      <c r="A6917" s="51"/>
      <c r="C6917" s="47"/>
      <c r="D6917" s="46"/>
    </row>
    <row r="6918" spans="1:4" ht="14.4" x14ac:dyDescent="0.3">
      <c r="A6918" s="51"/>
      <c r="C6918" s="47"/>
      <c r="D6918" s="46"/>
    </row>
    <row r="6919" spans="1:4" ht="14.4" x14ac:dyDescent="0.3">
      <c r="A6919" s="51"/>
      <c r="C6919" s="47"/>
      <c r="D6919" s="46"/>
    </row>
    <row r="6920" spans="1:4" ht="14.4" x14ac:dyDescent="0.3">
      <c r="A6920" s="51"/>
      <c r="C6920" s="47"/>
      <c r="D6920" s="46"/>
    </row>
    <row r="6921" spans="1:4" ht="14.4" x14ac:dyDescent="0.3">
      <c r="A6921" s="51"/>
      <c r="C6921" s="47"/>
      <c r="D6921" s="46"/>
    </row>
    <row r="6922" spans="1:4" ht="14.4" x14ac:dyDescent="0.3">
      <c r="A6922" s="51"/>
      <c r="C6922" s="47"/>
      <c r="D6922" s="46"/>
    </row>
    <row r="6923" spans="1:4" ht="14.4" x14ac:dyDescent="0.3">
      <c r="A6923" s="51"/>
      <c r="C6923" s="47"/>
      <c r="D6923" s="46"/>
    </row>
    <row r="6924" spans="1:4" ht="14.4" x14ac:dyDescent="0.3">
      <c r="A6924" s="51"/>
      <c r="C6924" s="47"/>
      <c r="D6924" s="46"/>
    </row>
    <row r="6925" spans="1:4" ht="14.4" x14ac:dyDescent="0.3">
      <c r="A6925" s="51"/>
      <c r="C6925" s="47"/>
      <c r="D6925" s="46"/>
    </row>
    <row r="6926" spans="1:4" ht="14.4" x14ac:dyDescent="0.3">
      <c r="A6926" s="51"/>
      <c r="C6926" s="47"/>
      <c r="D6926" s="46"/>
    </row>
    <row r="6927" spans="1:4" ht="14.4" x14ac:dyDescent="0.3">
      <c r="A6927" s="51"/>
      <c r="C6927" s="47"/>
      <c r="D6927" s="46"/>
    </row>
    <row r="6928" spans="1:4" ht="14.4" x14ac:dyDescent="0.3">
      <c r="A6928" s="51"/>
      <c r="C6928" s="47"/>
      <c r="D6928" s="46"/>
    </row>
    <row r="6929" spans="1:4" ht="14.4" x14ac:dyDescent="0.3">
      <c r="A6929" s="51"/>
      <c r="C6929" s="47"/>
      <c r="D6929" s="46"/>
    </row>
    <row r="6930" spans="1:4" ht="14.4" x14ac:dyDescent="0.3">
      <c r="A6930" s="51"/>
      <c r="C6930" s="47"/>
      <c r="D6930" s="46"/>
    </row>
    <row r="6931" spans="1:4" ht="14.4" x14ac:dyDescent="0.3">
      <c r="A6931" s="51"/>
      <c r="C6931" s="47"/>
      <c r="D6931" s="46"/>
    </row>
    <row r="6932" spans="1:4" ht="14.4" x14ac:dyDescent="0.3">
      <c r="A6932" s="51"/>
      <c r="C6932" s="47"/>
      <c r="D6932" s="46"/>
    </row>
    <row r="6933" spans="1:4" ht="14.4" x14ac:dyDescent="0.3">
      <c r="A6933" s="51"/>
      <c r="C6933" s="47"/>
      <c r="D6933" s="46"/>
    </row>
    <row r="6934" spans="1:4" ht="14.4" x14ac:dyDescent="0.3">
      <c r="A6934" s="51"/>
      <c r="C6934" s="47"/>
      <c r="D6934" s="46"/>
    </row>
    <row r="6935" spans="1:4" ht="14.4" x14ac:dyDescent="0.3">
      <c r="A6935" s="51"/>
      <c r="C6935" s="47"/>
      <c r="D6935" s="46"/>
    </row>
    <row r="6936" spans="1:4" ht="14.4" x14ac:dyDescent="0.3">
      <c r="A6936" s="51"/>
      <c r="C6936" s="47"/>
      <c r="D6936" s="46"/>
    </row>
    <row r="6937" spans="1:4" ht="14.4" x14ac:dyDescent="0.3">
      <c r="A6937" s="51"/>
      <c r="C6937" s="47"/>
      <c r="D6937" s="46"/>
    </row>
    <row r="6938" spans="1:4" ht="14.4" x14ac:dyDescent="0.3">
      <c r="A6938" s="51"/>
      <c r="C6938" s="47"/>
      <c r="D6938" s="46"/>
    </row>
    <row r="6939" spans="1:4" ht="14.4" x14ac:dyDescent="0.3">
      <c r="A6939" s="51"/>
      <c r="C6939" s="47"/>
      <c r="D6939" s="46"/>
    </row>
    <row r="6940" spans="1:4" ht="14.4" x14ac:dyDescent="0.3">
      <c r="A6940" s="51"/>
      <c r="C6940" s="47"/>
      <c r="D6940" s="46"/>
    </row>
    <row r="6941" spans="1:4" ht="14.4" x14ac:dyDescent="0.3">
      <c r="A6941" s="51"/>
      <c r="C6941" s="47"/>
      <c r="D6941" s="46"/>
    </row>
    <row r="6942" spans="1:4" ht="14.4" x14ac:dyDescent="0.3">
      <c r="A6942" s="51"/>
      <c r="C6942" s="47"/>
      <c r="D6942" s="46"/>
    </row>
    <row r="6943" spans="1:4" ht="14.4" x14ac:dyDescent="0.3">
      <c r="A6943" s="51"/>
      <c r="C6943" s="47"/>
      <c r="D6943" s="46"/>
    </row>
    <row r="6944" spans="1:4" ht="14.4" x14ac:dyDescent="0.3">
      <c r="A6944" s="51"/>
      <c r="C6944" s="47"/>
      <c r="D6944" s="46"/>
    </row>
    <row r="6945" spans="1:4" ht="14.4" x14ac:dyDescent="0.3">
      <c r="A6945" s="51"/>
      <c r="C6945" s="47"/>
      <c r="D6945" s="46"/>
    </row>
    <row r="6946" spans="1:4" ht="14.4" x14ac:dyDescent="0.3">
      <c r="A6946" s="51"/>
      <c r="C6946" s="47"/>
      <c r="D6946" s="46"/>
    </row>
    <row r="6947" spans="1:4" ht="14.4" x14ac:dyDescent="0.3">
      <c r="A6947" s="51"/>
      <c r="C6947" s="47"/>
      <c r="D6947" s="46"/>
    </row>
    <row r="6948" spans="1:4" ht="14.4" x14ac:dyDescent="0.3">
      <c r="A6948" s="51"/>
      <c r="C6948" s="47"/>
      <c r="D6948" s="46"/>
    </row>
    <row r="6949" spans="1:4" ht="14.4" x14ac:dyDescent="0.3">
      <c r="A6949" s="51"/>
      <c r="B6949" s="45"/>
      <c r="C6949" s="47"/>
      <c r="D6949" s="46"/>
    </row>
    <row r="6950" spans="1:4" ht="14.4" x14ac:dyDescent="0.3">
      <c r="A6950" s="51"/>
      <c r="B6950" s="45"/>
      <c r="C6950" s="47"/>
      <c r="D6950" s="46"/>
    </row>
    <row r="6951" spans="1:4" ht="14.4" x14ac:dyDescent="0.3">
      <c r="A6951" s="51"/>
      <c r="B6951" s="45"/>
      <c r="C6951" s="47"/>
      <c r="D6951" s="46"/>
    </row>
    <row r="6952" spans="1:4" ht="14.4" x14ac:dyDescent="0.3">
      <c r="A6952" s="51"/>
      <c r="B6952" s="45"/>
      <c r="C6952" s="47"/>
      <c r="D6952" s="46"/>
    </row>
    <row r="6953" spans="1:4" ht="14.4" x14ac:dyDescent="0.3">
      <c r="A6953" s="51"/>
      <c r="B6953" s="45"/>
      <c r="C6953" s="47"/>
      <c r="D6953" s="46"/>
    </row>
    <row r="6954" spans="1:4" ht="14.4" x14ac:dyDescent="0.3">
      <c r="A6954" s="51"/>
      <c r="B6954" s="45"/>
      <c r="C6954" s="47"/>
      <c r="D6954" s="46"/>
    </row>
    <row r="6955" spans="1:4" ht="14.4" x14ac:dyDescent="0.3">
      <c r="A6955" s="51"/>
      <c r="B6955" s="45"/>
      <c r="C6955" s="47"/>
      <c r="D6955" s="46"/>
    </row>
    <row r="6956" spans="1:4" ht="14.4" x14ac:dyDescent="0.3">
      <c r="A6956" s="51"/>
      <c r="B6956" s="45"/>
      <c r="C6956" s="47"/>
      <c r="D6956" s="46"/>
    </row>
    <row r="6957" spans="1:4" ht="14.4" x14ac:dyDescent="0.3">
      <c r="A6957" s="51"/>
      <c r="B6957" s="45"/>
      <c r="C6957" s="47"/>
      <c r="D6957" s="46"/>
    </row>
    <row r="6958" spans="1:4" ht="14.4" x14ac:dyDescent="0.3">
      <c r="A6958" s="51"/>
      <c r="B6958" s="45"/>
      <c r="C6958" s="47"/>
      <c r="D6958" s="46"/>
    </row>
    <row r="6959" spans="1:4" ht="14.4" x14ac:dyDescent="0.3">
      <c r="A6959" s="51"/>
      <c r="B6959" s="45"/>
      <c r="C6959" s="47"/>
      <c r="D6959" s="46"/>
    </row>
    <row r="6960" spans="1:4" ht="14.4" x14ac:dyDescent="0.3">
      <c r="A6960" s="51"/>
      <c r="B6960" s="45"/>
      <c r="C6960" s="47"/>
      <c r="D6960" s="46"/>
    </row>
    <row r="6961" spans="1:4" ht="14.4" x14ac:dyDescent="0.3">
      <c r="A6961" s="51"/>
      <c r="B6961" s="45"/>
      <c r="C6961" s="47"/>
      <c r="D6961" s="46"/>
    </row>
    <row r="6962" spans="1:4" ht="14.4" x14ac:dyDescent="0.3">
      <c r="A6962" s="51"/>
      <c r="B6962" s="45"/>
      <c r="C6962" s="47"/>
      <c r="D6962" s="46"/>
    </row>
    <row r="6963" spans="1:4" ht="14.4" x14ac:dyDescent="0.3">
      <c r="A6963" s="51"/>
      <c r="B6963" s="45"/>
      <c r="C6963" s="47"/>
      <c r="D6963" s="46"/>
    </row>
    <row r="6964" spans="1:4" ht="14.4" x14ac:dyDescent="0.3">
      <c r="A6964" s="51"/>
      <c r="B6964" s="45"/>
      <c r="C6964" s="47"/>
      <c r="D6964" s="46"/>
    </row>
    <row r="6965" spans="1:4" ht="14.4" x14ac:dyDescent="0.3">
      <c r="A6965" s="51"/>
      <c r="B6965" s="45"/>
      <c r="C6965" s="47"/>
      <c r="D6965" s="46"/>
    </row>
    <row r="6966" spans="1:4" ht="14.4" x14ac:dyDescent="0.3">
      <c r="A6966" s="51"/>
      <c r="B6966" s="45"/>
      <c r="C6966" s="47"/>
      <c r="D6966" s="46"/>
    </row>
    <row r="6967" spans="1:4" ht="14.4" x14ac:dyDescent="0.3">
      <c r="A6967" s="51"/>
      <c r="B6967" s="45"/>
      <c r="C6967" s="47"/>
      <c r="D6967" s="46"/>
    </row>
    <row r="6968" spans="1:4" ht="14.4" x14ac:dyDescent="0.3">
      <c r="A6968" s="51"/>
      <c r="B6968" s="45"/>
      <c r="C6968" s="47"/>
      <c r="D6968" s="46"/>
    </row>
    <row r="6969" spans="1:4" ht="14.4" x14ac:dyDescent="0.3">
      <c r="A6969" s="51"/>
      <c r="B6969" s="45"/>
      <c r="C6969" s="47"/>
      <c r="D6969" s="46"/>
    </row>
    <row r="6970" spans="1:4" ht="14.4" x14ac:dyDescent="0.3">
      <c r="A6970" s="51"/>
      <c r="B6970" s="45"/>
      <c r="C6970" s="47"/>
      <c r="D6970" s="46"/>
    </row>
    <row r="6971" spans="1:4" ht="14.4" x14ac:dyDescent="0.3">
      <c r="A6971" s="51"/>
      <c r="B6971" s="45"/>
      <c r="C6971" s="47"/>
      <c r="D6971" s="46"/>
    </row>
    <row r="6972" spans="1:4" ht="14.4" x14ac:dyDescent="0.3">
      <c r="A6972" s="51"/>
      <c r="B6972" s="45"/>
      <c r="C6972" s="47"/>
      <c r="D6972" s="46"/>
    </row>
    <row r="6973" spans="1:4" ht="14.4" x14ac:dyDescent="0.3">
      <c r="A6973" s="51"/>
      <c r="B6973" s="45"/>
      <c r="C6973" s="47"/>
      <c r="D6973" s="46"/>
    </row>
    <row r="6974" spans="1:4" ht="14.4" x14ac:dyDescent="0.3">
      <c r="A6974" s="51"/>
      <c r="B6974" s="45"/>
      <c r="C6974" s="47"/>
      <c r="D6974" s="46"/>
    </row>
    <row r="6975" spans="1:4" ht="14.4" x14ac:dyDescent="0.3">
      <c r="A6975" s="51"/>
      <c r="B6975" s="45"/>
      <c r="C6975" s="47"/>
      <c r="D6975" s="46"/>
    </row>
    <row r="6976" spans="1:4" ht="14.4" x14ac:dyDescent="0.3">
      <c r="A6976" s="51"/>
      <c r="B6976" s="49"/>
      <c r="C6976" s="47"/>
      <c r="D6976" s="46"/>
    </row>
    <row r="6977" spans="1:4" ht="14.4" x14ac:dyDescent="0.3">
      <c r="A6977" s="51"/>
      <c r="B6977" s="49"/>
      <c r="C6977" s="47"/>
      <c r="D6977" s="46"/>
    </row>
    <row r="6978" spans="1:4" ht="14.4" x14ac:dyDescent="0.3">
      <c r="A6978" s="51"/>
      <c r="C6978" s="47"/>
      <c r="D6978" s="46"/>
    </row>
    <row r="6979" spans="1:4" ht="14.4" x14ac:dyDescent="0.3">
      <c r="A6979" s="51"/>
      <c r="C6979" s="47"/>
      <c r="D6979" s="46"/>
    </row>
    <row r="6980" spans="1:4" ht="14.4" x14ac:dyDescent="0.3">
      <c r="A6980" s="51"/>
      <c r="C6980" s="47"/>
      <c r="D6980" s="46"/>
    </row>
    <row r="6981" spans="1:4" ht="14.4" x14ac:dyDescent="0.3">
      <c r="A6981" s="51"/>
      <c r="C6981" s="47"/>
      <c r="D6981" s="46"/>
    </row>
    <row r="6982" spans="1:4" ht="14.4" x14ac:dyDescent="0.3">
      <c r="A6982" s="51"/>
      <c r="C6982" s="47"/>
      <c r="D6982" s="46"/>
    </row>
    <row r="6983" spans="1:4" ht="14.4" x14ac:dyDescent="0.3">
      <c r="A6983" s="51"/>
      <c r="C6983" s="47"/>
      <c r="D6983" s="46"/>
    </row>
    <row r="6984" spans="1:4" ht="14.4" x14ac:dyDescent="0.3">
      <c r="A6984" s="51"/>
      <c r="C6984" s="47"/>
      <c r="D6984" s="46"/>
    </row>
    <row r="6985" spans="1:4" ht="14.4" x14ac:dyDescent="0.3">
      <c r="A6985" s="51"/>
      <c r="C6985" s="47"/>
      <c r="D6985" s="46"/>
    </row>
    <row r="6986" spans="1:4" ht="14.4" x14ac:dyDescent="0.3">
      <c r="A6986" s="51"/>
      <c r="C6986" s="47"/>
      <c r="D6986" s="46"/>
    </row>
    <row r="6987" spans="1:4" ht="14.4" x14ac:dyDescent="0.3">
      <c r="A6987" s="51"/>
      <c r="C6987" s="47"/>
      <c r="D6987" s="46"/>
    </row>
    <row r="6988" spans="1:4" ht="14.4" x14ac:dyDescent="0.3">
      <c r="A6988" s="51"/>
      <c r="C6988" s="47"/>
      <c r="D6988" s="46"/>
    </row>
    <row r="6989" spans="1:4" ht="14.4" x14ac:dyDescent="0.3">
      <c r="A6989" s="51"/>
      <c r="C6989" s="47"/>
      <c r="D6989" s="46"/>
    </row>
    <row r="6990" spans="1:4" ht="14.4" x14ac:dyDescent="0.3">
      <c r="A6990" s="51"/>
      <c r="B6990" s="49"/>
      <c r="C6990" s="47"/>
      <c r="D6990" s="46"/>
    </row>
    <row r="6991" spans="1:4" ht="14.4" x14ac:dyDescent="0.3">
      <c r="A6991" s="51"/>
      <c r="B6991" s="49"/>
      <c r="C6991" s="47"/>
      <c r="D6991" s="46"/>
    </row>
    <row r="6992" spans="1:4" ht="14.4" x14ac:dyDescent="0.3">
      <c r="A6992" s="51"/>
      <c r="B6992" s="49"/>
      <c r="C6992" s="47"/>
      <c r="D6992" s="46"/>
    </row>
    <row r="6993" spans="1:4" ht="14.4" x14ac:dyDescent="0.3">
      <c r="A6993" s="51"/>
      <c r="B6993" s="49"/>
      <c r="C6993" s="47"/>
      <c r="D6993" s="46"/>
    </row>
    <row r="6994" spans="1:4" ht="14.4" x14ac:dyDescent="0.3">
      <c r="A6994" s="51"/>
      <c r="B6994" s="49"/>
      <c r="C6994" s="47"/>
      <c r="D6994" s="46"/>
    </row>
    <row r="6995" spans="1:4" ht="14.4" x14ac:dyDescent="0.3">
      <c r="A6995" s="51"/>
      <c r="B6995" s="49"/>
      <c r="C6995" s="47"/>
      <c r="D6995" s="46"/>
    </row>
    <row r="6996" spans="1:4" ht="14.4" x14ac:dyDescent="0.3">
      <c r="A6996" s="51"/>
      <c r="B6996" s="49"/>
      <c r="C6996" s="47"/>
      <c r="D6996" s="46"/>
    </row>
    <row r="6997" spans="1:4" ht="14.4" x14ac:dyDescent="0.3">
      <c r="A6997" s="51"/>
      <c r="B6997" s="49"/>
      <c r="C6997" s="47"/>
      <c r="D6997" s="46"/>
    </row>
    <row r="6998" spans="1:4" ht="14.4" x14ac:dyDescent="0.3">
      <c r="A6998" s="51"/>
      <c r="B6998" s="49"/>
      <c r="C6998" s="47"/>
      <c r="D6998" s="46"/>
    </row>
    <row r="6999" spans="1:4" ht="14.4" x14ac:dyDescent="0.3">
      <c r="A6999" s="51"/>
      <c r="B6999" s="49"/>
      <c r="C6999" s="47"/>
      <c r="D6999" s="46"/>
    </row>
    <row r="7000" spans="1:4" ht="14.4" x14ac:dyDescent="0.3">
      <c r="A7000" s="51"/>
      <c r="B7000" s="49"/>
      <c r="C7000" s="47"/>
      <c r="D7000" s="46"/>
    </row>
    <row r="7001" spans="1:4" ht="14.4" x14ac:dyDescent="0.3">
      <c r="A7001" s="51"/>
      <c r="B7001" s="49"/>
      <c r="C7001" s="47"/>
      <c r="D7001" s="46"/>
    </row>
    <row r="7002" spans="1:4" ht="14.4" x14ac:dyDescent="0.3">
      <c r="A7002" s="51"/>
      <c r="B7002" s="49"/>
      <c r="C7002" s="47"/>
      <c r="D7002" s="46"/>
    </row>
    <row r="7003" spans="1:4" ht="14.4" x14ac:dyDescent="0.3">
      <c r="A7003" s="51"/>
      <c r="B7003" s="49"/>
      <c r="C7003" s="47"/>
      <c r="D7003" s="46"/>
    </row>
    <row r="7004" spans="1:4" ht="14.4" x14ac:dyDescent="0.3">
      <c r="A7004" s="51"/>
      <c r="B7004" s="49"/>
      <c r="C7004" s="47"/>
      <c r="D7004" s="46"/>
    </row>
    <row r="7005" spans="1:4" ht="14.4" x14ac:dyDescent="0.3">
      <c r="A7005" s="51"/>
      <c r="B7005" s="49"/>
      <c r="C7005" s="47"/>
      <c r="D7005" s="46"/>
    </row>
    <row r="7006" spans="1:4" ht="14.4" x14ac:dyDescent="0.3">
      <c r="A7006" s="51"/>
      <c r="B7006" s="49"/>
      <c r="C7006" s="47"/>
      <c r="D7006" s="46"/>
    </row>
    <row r="7007" spans="1:4" ht="14.4" x14ac:dyDescent="0.3">
      <c r="A7007" s="51"/>
      <c r="B7007" s="49"/>
      <c r="C7007" s="47"/>
      <c r="D7007" s="46"/>
    </row>
    <row r="7008" spans="1:4" ht="14.4" x14ac:dyDescent="0.3">
      <c r="A7008" s="51"/>
      <c r="B7008" s="49"/>
      <c r="C7008" s="47"/>
      <c r="D7008" s="46"/>
    </row>
    <row r="7009" spans="1:4" ht="14.4" x14ac:dyDescent="0.3">
      <c r="A7009" s="51"/>
      <c r="B7009" s="49"/>
      <c r="C7009" s="47"/>
      <c r="D7009" s="46"/>
    </row>
    <row r="7010" spans="1:4" ht="14.4" x14ac:dyDescent="0.3">
      <c r="A7010" s="51"/>
      <c r="B7010" s="49"/>
      <c r="C7010" s="47"/>
      <c r="D7010" s="46"/>
    </row>
    <row r="7011" spans="1:4" ht="14.4" x14ac:dyDescent="0.3">
      <c r="A7011" s="51"/>
      <c r="B7011" s="50"/>
      <c r="C7011" s="52"/>
      <c r="D7011" s="46"/>
    </row>
    <row r="7012" spans="1:4" ht="14.4" x14ac:dyDescent="0.3">
      <c r="A7012" s="51"/>
      <c r="B7012" s="50"/>
      <c r="C7012" s="52"/>
      <c r="D7012" s="46"/>
    </row>
    <row r="7013" spans="1:4" ht="14.4" x14ac:dyDescent="0.3">
      <c r="A7013" s="51"/>
      <c r="B7013" s="50"/>
      <c r="C7013" s="52"/>
      <c r="D7013" s="46"/>
    </row>
    <row r="7014" spans="1:4" ht="14.4" x14ac:dyDescent="0.3">
      <c r="A7014" s="51"/>
      <c r="B7014" s="50"/>
      <c r="C7014" s="52"/>
      <c r="D7014" s="46"/>
    </row>
    <row r="7015" spans="1:4" ht="14.4" x14ac:dyDescent="0.3">
      <c r="A7015" s="51"/>
      <c r="B7015" s="50"/>
      <c r="C7015" s="52"/>
      <c r="D7015" s="46"/>
    </row>
    <row r="7016" spans="1:4" ht="14.4" x14ac:dyDescent="0.3">
      <c r="A7016" s="51"/>
      <c r="B7016" s="50"/>
      <c r="C7016" s="52"/>
      <c r="D7016" s="46"/>
    </row>
    <row r="7017" spans="1:4" ht="14.4" x14ac:dyDescent="0.3">
      <c r="A7017" s="51"/>
      <c r="B7017" s="50"/>
      <c r="C7017" s="52"/>
      <c r="D7017" s="46"/>
    </row>
    <row r="7018" spans="1:4" ht="14.4" x14ac:dyDescent="0.3">
      <c r="A7018" s="51"/>
      <c r="B7018" s="50"/>
      <c r="C7018" s="52"/>
      <c r="D7018" s="46"/>
    </row>
    <row r="7019" spans="1:4" ht="14.4" x14ac:dyDescent="0.3">
      <c r="A7019" s="51"/>
      <c r="B7019" s="50"/>
      <c r="C7019" s="52"/>
      <c r="D7019" s="46"/>
    </row>
    <row r="7020" spans="1:4" ht="14.4" x14ac:dyDescent="0.3">
      <c r="A7020" s="51"/>
      <c r="B7020" s="49"/>
      <c r="C7020" s="52"/>
      <c r="D7020" s="46"/>
    </row>
    <row r="7021" spans="1:4" ht="14.4" x14ac:dyDescent="0.3">
      <c r="A7021" s="51"/>
      <c r="B7021" s="49"/>
      <c r="C7021" s="52"/>
      <c r="D7021" s="46"/>
    </row>
    <row r="7022" spans="1:4" ht="14.4" x14ac:dyDescent="0.3">
      <c r="A7022" s="51"/>
      <c r="B7022" s="49"/>
      <c r="C7022" s="52"/>
      <c r="D7022" s="46"/>
    </row>
    <row r="7023" spans="1:4" ht="14.4" x14ac:dyDescent="0.3">
      <c r="A7023" s="51"/>
      <c r="B7023" s="49"/>
      <c r="C7023" s="52"/>
      <c r="D7023" s="46"/>
    </row>
    <row r="7024" spans="1:4" ht="14.4" x14ac:dyDescent="0.3">
      <c r="A7024" s="51"/>
      <c r="B7024" s="49"/>
      <c r="C7024" s="52"/>
      <c r="D7024" s="46"/>
    </row>
    <row r="7025" spans="1:4" ht="14.4" x14ac:dyDescent="0.3">
      <c r="A7025" s="51"/>
      <c r="B7025" s="49"/>
      <c r="C7025" s="52"/>
      <c r="D7025" s="46"/>
    </row>
    <row r="7026" spans="1:4" ht="14.4" x14ac:dyDescent="0.3">
      <c r="A7026" s="51"/>
      <c r="B7026" s="49"/>
      <c r="C7026" s="52"/>
      <c r="D7026" s="46"/>
    </row>
    <row r="7027" spans="1:4" ht="14.4" x14ac:dyDescent="0.3">
      <c r="A7027" s="51"/>
      <c r="B7027" s="49"/>
      <c r="C7027" s="52"/>
      <c r="D7027" s="46"/>
    </row>
    <row r="7028" spans="1:4" ht="14.4" x14ac:dyDescent="0.3">
      <c r="A7028" s="51"/>
      <c r="B7028" s="49"/>
      <c r="C7028" s="52"/>
      <c r="D7028" s="46"/>
    </row>
    <row r="7029" spans="1:4" ht="14.4" x14ac:dyDescent="0.3">
      <c r="A7029" s="51"/>
      <c r="B7029" s="49"/>
      <c r="C7029" s="52"/>
      <c r="D7029" s="46"/>
    </row>
    <row r="7030" spans="1:4" ht="14.4" x14ac:dyDescent="0.3">
      <c r="A7030" s="51"/>
      <c r="B7030" s="49"/>
      <c r="C7030" s="52"/>
      <c r="D7030" s="46"/>
    </row>
    <row r="7031" spans="1:4" ht="14.4" x14ac:dyDescent="0.3">
      <c r="A7031" s="51"/>
      <c r="B7031" s="49"/>
      <c r="C7031" s="52"/>
      <c r="D7031" s="46"/>
    </row>
    <row r="7032" spans="1:4" ht="14.4" x14ac:dyDescent="0.3">
      <c r="A7032" s="51"/>
      <c r="B7032" s="49"/>
      <c r="C7032" s="52"/>
      <c r="D7032" s="46"/>
    </row>
    <row r="7033" spans="1:4" ht="14.4" x14ac:dyDescent="0.3">
      <c r="A7033" s="51"/>
      <c r="B7033" s="49"/>
      <c r="C7033" s="52"/>
      <c r="D7033" s="46"/>
    </row>
    <row r="7034" spans="1:4" ht="14.4" x14ac:dyDescent="0.3">
      <c r="A7034" s="51"/>
      <c r="B7034" s="49"/>
      <c r="C7034" s="52"/>
      <c r="D7034" s="46"/>
    </row>
    <row r="7035" spans="1:4" ht="14.4" x14ac:dyDescent="0.3">
      <c r="A7035" s="51"/>
      <c r="B7035" s="49"/>
      <c r="C7035" s="52"/>
      <c r="D7035" s="46"/>
    </row>
    <row r="7036" spans="1:4" ht="14.4" x14ac:dyDescent="0.3">
      <c r="A7036" s="51"/>
      <c r="B7036" s="49"/>
      <c r="C7036" s="52"/>
      <c r="D7036" s="46"/>
    </row>
    <row r="7037" spans="1:4" ht="14.4" x14ac:dyDescent="0.3">
      <c r="A7037" s="51"/>
      <c r="B7037" s="49"/>
      <c r="C7037" s="52"/>
      <c r="D7037" s="46"/>
    </row>
    <row r="7038" spans="1:4" ht="14.4" x14ac:dyDescent="0.3">
      <c r="A7038" s="51"/>
      <c r="B7038" s="49"/>
      <c r="C7038" s="52"/>
      <c r="D7038" s="46"/>
    </row>
    <row r="7039" spans="1:4" ht="14.4" x14ac:dyDescent="0.3">
      <c r="A7039" s="51"/>
      <c r="B7039" s="49"/>
      <c r="C7039" s="52"/>
      <c r="D7039" s="46"/>
    </row>
    <row r="7040" spans="1:4" ht="14.4" x14ac:dyDescent="0.3">
      <c r="A7040" s="51"/>
      <c r="B7040" s="49"/>
      <c r="C7040" s="52"/>
      <c r="D7040" s="46"/>
    </row>
    <row r="7041" spans="1:4" ht="14.4" x14ac:dyDescent="0.3">
      <c r="A7041" s="51"/>
      <c r="C7041" s="47"/>
      <c r="D7041" s="46"/>
    </row>
    <row r="7042" spans="1:4" ht="14.4" x14ac:dyDescent="0.3">
      <c r="A7042" s="51"/>
      <c r="C7042" s="47"/>
      <c r="D7042" s="46"/>
    </row>
    <row r="7043" spans="1:4" ht="14.4" x14ac:dyDescent="0.3">
      <c r="A7043" s="51"/>
      <c r="C7043" s="47"/>
      <c r="D7043" s="46"/>
    </row>
    <row r="7044" spans="1:4" ht="14.4" x14ac:dyDescent="0.3">
      <c r="A7044" s="51"/>
      <c r="C7044" s="47"/>
      <c r="D7044" s="46"/>
    </row>
    <row r="7045" spans="1:4" ht="14.4" x14ac:dyDescent="0.3">
      <c r="A7045" s="51"/>
      <c r="C7045" s="47"/>
      <c r="D7045" s="46"/>
    </row>
    <row r="7046" spans="1:4" ht="14.4" x14ac:dyDescent="0.3">
      <c r="A7046" s="51"/>
      <c r="C7046" s="47"/>
      <c r="D7046" s="46"/>
    </row>
    <row r="7047" spans="1:4" ht="14.4" x14ac:dyDescent="0.3">
      <c r="A7047" s="51"/>
      <c r="C7047" s="47"/>
      <c r="D7047" s="46"/>
    </row>
    <row r="7048" spans="1:4" ht="14.4" x14ac:dyDescent="0.3">
      <c r="A7048" s="51"/>
      <c r="C7048" s="47"/>
      <c r="D7048" s="46"/>
    </row>
    <row r="7049" spans="1:4" ht="14.4" x14ac:dyDescent="0.3">
      <c r="A7049" s="51"/>
      <c r="C7049" s="47"/>
      <c r="D7049" s="46"/>
    </row>
    <row r="7050" spans="1:4" ht="14.4" x14ac:dyDescent="0.3">
      <c r="A7050" s="51"/>
      <c r="B7050" s="49"/>
      <c r="C7050" s="47"/>
      <c r="D7050" s="46"/>
    </row>
    <row r="7051" spans="1:4" ht="14.4" x14ac:dyDescent="0.3">
      <c r="A7051" s="51"/>
      <c r="B7051" s="49"/>
      <c r="C7051" s="47"/>
      <c r="D7051" s="46"/>
    </row>
    <row r="7052" spans="1:4" ht="14.4" x14ac:dyDescent="0.3">
      <c r="A7052" s="51"/>
      <c r="B7052" s="49"/>
      <c r="C7052" s="47"/>
      <c r="D7052" s="46"/>
    </row>
    <row r="7053" spans="1:4" ht="14.4" x14ac:dyDescent="0.3">
      <c r="A7053" s="51"/>
      <c r="B7053" s="49"/>
      <c r="C7053" s="47"/>
      <c r="D7053" s="46"/>
    </row>
    <row r="7054" spans="1:4" ht="14.4" x14ac:dyDescent="0.3">
      <c r="A7054" s="51"/>
      <c r="B7054" s="49"/>
      <c r="C7054" s="47"/>
      <c r="D7054" s="46"/>
    </row>
    <row r="7055" spans="1:4" ht="14.4" x14ac:dyDescent="0.3">
      <c r="A7055" s="51"/>
      <c r="B7055" s="49"/>
      <c r="C7055" s="47"/>
      <c r="D7055" s="46"/>
    </row>
    <row r="7056" spans="1:4" ht="14.4" x14ac:dyDescent="0.3">
      <c r="A7056" s="51"/>
      <c r="B7056" s="49"/>
      <c r="C7056" s="47"/>
      <c r="D7056" s="46"/>
    </row>
    <row r="7057" spans="1:4" ht="14.4" x14ac:dyDescent="0.3">
      <c r="A7057" s="51"/>
      <c r="B7057" s="49"/>
      <c r="C7057" s="47"/>
      <c r="D7057" s="46"/>
    </row>
    <row r="7058" spans="1:4" ht="14.4" x14ac:dyDescent="0.3">
      <c r="A7058" s="51"/>
      <c r="B7058" s="49"/>
      <c r="C7058" s="47"/>
      <c r="D7058" s="46"/>
    </row>
    <row r="7059" spans="1:4" ht="14.4" x14ac:dyDescent="0.3">
      <c r="A7059" s="51"/>
      <c r="B7059" s="49"/>
      <c r="C7059" s="47"/>
      <c r="D7059" s="46"/>
    </row>
    <row r="7060" spans="1:4" ht="14.4" x14ac:dyDescent="0.3">
      <c r="A7060" s="51"/>
      <c r="B7060" s="49"/>
      <c r="C7060" s="47"/>
      <c r="D7060" s="46"/>
    </row>
    <row r="7061" spans="1:4" ht="14.4" x14ac:dyDescent="0.3">
      <c r="A7061" s="51"/>
      <c r="B7061" s="49"/>
      <c r="C7061" s="47"/>
      <c r="D7061" s="46"/>
    </row>
    <row r="7062" spans="1:4" ht="14.4" x14ac:dyDescent="0.3">
      <c r="A7062" s="51"/>
      <c r="B7062" s="49"/>
      <c r="C7062" s="47"/>
      <c r="D7062" s="46"/>
    </row>
    <row r="7063" spans="1:4" ht="14.4" x14ac:dyDescent="0.3">
      <c r="A7063" s="51"/>
      <c r="B7063" s="49"/>
      <c r="C7063" s="47"/>
      <c r="D7063" s="46"/>
    </row>
    <row r="7064" spans="1:4" ht="14.4" x14ac:dyDescent="0.3">
      <c r="A7064" s="51"/>
      <c r="B7064" s="49"/>
      <c r="C7064" s="47"/>
      <c r="D7064" s="46"/>
    </row>
    <row r="7065" spans="1:4" ht="14.4" x14ac:dyDescent="0.3">
      <c r="A7065" s="51"/>
      <c r="B7065" s="49"/>
      <c r="C7065" s="47"/>
      <c r="D7065" s="46"/>
    </row>
    <row r="7066" spans="1:4" ht="14.4" x14ac:dyDescent="0.3">
      <c r="A7066" s="51"/>
      <c r="B7066" s="49"/>
      <c r="C7066" s="47"/>
      <c r="D7066" s="46"/>
    </row>
    <row r="7067" spans="1:4" ht="14.4" x14ac:dyDescent="0.3">
      <c r="A7067" s="51"/>
      <c r="B7067" s="49"/>
      <c r="C7067" s="47"/>
      <c r="D7067" s="46"/>
    </row>
    <row r="7068" spans="1:4" ht="14.4" x14ac:dyDescent="0.3">
      <c r="A7068" s="51"/>
      <c r="B7068" s="49"/>
      <c r="C7068" s="47"/>
      <c r="D7068" s="46"/>
    </row>
    <row r="7069" spans="1:4" ht="14.4" x14ac:dyDescent="0.3">
      <c r="A7069" s="51"/>
      <c r="B7069" s="49"/>
      <c r="C7069" s="47"/>
      <c r="D7069" s="46"/>
    </row>
    <row r="7070" spans="1:4" ht="14.4" x14ac:dyDescent="0.3">
      <c r="A7070" s="51"/>
      <c r="B7070" s="49"/>
      <c r="C7070" s="47"/>
      <c r="D7070" s="46"/>
    </row>
    <row r="7071" spans="1:4" ht="14.4" x14ac:dyDescent="0.3">
      <c r="A7071" s="51"/>
      <c r="C7071" s="47"/>
      <c r="D7071" s="46"/>
    </row>
    <row r="7072" spans="1:4" ht="14.4" x14ac:dyDescent="0.3">
      <c r="A7072" s="51"/>
      <c r="C7072" s="47"/>
      <c r="D7072" s="46"/>
    </row>
    <row r="7073" spans="1:4" ht="14.4" x14ac:dyDescent="0.3">
      <c r="A7073" s="51"/>
      <c r="C7073" s="47"/>
      <c r="D7073" s="46"/>
    </row>
    <row r="7074" spans="1:4" ht="14.4" x14ac:dyDescent="0.3">
      <c r="A7074" s="51"/>
      <c r="C7074" s="47"/>
      <c r="D7074" s="46"/>
    </row>
    <row r="7075" spans="1:4" ht="14.4" x14ac:dyDescent="0.3">
      <c r="A7075" s="51"/>
      <c r="C7075" s="47"/>
      <c r="D7075" s="46"/>
    </row>
    <row r="7076" spans="1:4" ht="14.4" x14ac:dyDescent="0.3">
      <c r="A7076" s="51"/>
      <c r="C7076" s="47"/>
      <c r="D7076" s="46"/>
    </row>
    <row r="7077" spans="1:4" ht="14.4" x14ac:dyDescent="0.3">
      <c r="A7077" s="51"/>
      <c r="C7077" s="47"/>
      <c r="D7077" s="46"/>
    </row>
    <row r="7078" spans="1:4" ht="14.4" x14ac:dyDescent="0.3">
      <c r="A7078" s="51"/>
      <c r="C7078" s="47"/>
      <c r="D7078" s="46"/>
    </row>
    <row r="7079" spans="1:4" ht="14.4" x14ac:dyDescent="0.3">
      <c r="A7079" s="51"/>
      <c r="C7079" s="47"/>
      <c r="D7079" s="46"/>
    </row>
    <row r="7080" spans="1:4" ht="14.4" x14ac:dyDescent="0.3">
      <c r="A7080" s="51"/>
      <c r="C7080" s="47"/>
      <c r="D7080" s="46"/>
    </row>
    <row r="7081" spans="1:4" ht="14.4" x14ac:dyDescent="0.3">
      <c r="A7081" s="51"/>
      <c r="C7081" s="47"/>
      <c r="D7081" s="46"/>
    </row>
    <row r="7082" spans="1:4" ht="14.4" x14ac:dyDescent="0.3">
      <c r="A7082" s="51"/>
      <c r="C7082" s="47"/>
      <c r="D7082" s="46"/>
    </row>
    <row r="7083" spans="1:4" ht="14.4" x14ac:dyDescent="0.3">
      <c r="A7083" s="51"/>
      <c r="C7083" s="47"/>
      <c r="D7083" s="46"/>
    </row>
    <row r="7084" spans="1:4" ht="14.4" x14ac:dyDescent="0.3">
      <c r="A7084" s="51"/>
      <c r="C7084" s="47"/>
      <c r="D7084" s="46"/>
    </row>
    <row r="7085" spans="1:4" ht="14.4" x14ac:dyDescent="0.3">
      <c r="A7085" s="51"/>
      <c r="C7085" s="47"/>
      <c r="D7085" s="46"/>
    </row>
    <row r="7086" spans="1:4" ht="14.4" x14ac:dyDescent="0.3">
      <c r="A7086" s="51"/>
      <c r="C7086" s="47"/>
      <c r="D7086" s="46"/>
    </row>
    <row r="7087" spans="1:4" ht="14.4" x14ac:dyDescent="0.3">
      <c r="A7087" s="51"/>
      <c r="C7087" s="47"/>
      <c r="D7087" s="46"/>
    </row>
    <row r="7088" spans="1:4" ht="14.4" x14ac:dyDescent="0.3">
      <c r="A7088" s="51"/>
      <c r="C7088" s="47"/>
      <c r="D7088" s="46"/>
    </row>
    <row r="7089" spans="1:4" ht="14.4" x14ac:dyDescent="0.3">
      <c r="A7089" s="51"/>
      <c r="C7089" s="47"/>
      <c r="D7089" s="46"/>
    </row>
    <row r="7090" spans="1:4" ht="14.4" x14ac:dyDescent="0.3">
      <c r="A7090" s="51"/>
      <c r="C7090" s="47"/>
      <c r="D7090" s="46"/>
    </row>
    <row r="7091" spans="1:4" ht="14.4" x14ac:dyDescent="0.3">
      <c r="A7091" s="51"/>
      <c r="C7091" s="47"/>
      <c r="D7091" s="46"/>
    </row>
    <row r="7092" spans="1:4" ht="14.4" x14ac:dyDescent="0.3">
      <c r="A7092" s="51"/>
      <c r="C7092" s="47"/>
      <c r="D7092" s="46"/>
    </row>
    <row r="7093" spans="1:4" ht="14.4" x14ac:dyDescent="0.3">
      <c r="A7093" s="51"/>
      <c r="C7093" s="47"/>
      <c r="D7093" s="46"/>
    </row>
    <row r="7094" spans="1:4" ht="14.4" x14ac:dyDescent="0.3">
      <c r="A7094" s="51"/>
      <c r="C7094" s="47"/>
      <c r="D7094" s="46"/>
    </row>
    <row r="7095" spans="1:4" ht="14.4" x14ac:dyDescent="0.3">
      <c r="A7095" s="51"/>
      <c r="C7095" s="47"/>
      <c r="D7095" s="46"/>
    </row>
    <row r="7096" spans="1:4" ht="14.4" x14ac:dyDescent="0.3">
      <c r="A7096" s="51"/>
      <c r="C7096" s="47"/>
      <c r="D7096" s="46"/>
    </row>
    <row r="7097" spans="1:4" ht="14.4" x14ac:dyDescent="0.3">
      <c r="A7097" s="51"/>
      <c r="C7097" s="47"/>
      <c r="D7097" s="46"/>
    </row>
    <row r="7098" spans="1:4" ht="14.4" x14ac:dyDescent="0.3">
      <c r="A7098" s="51"/>
      <c r="C7098" s="47"/>
      <c r="D7098" s="46"/>
    </row>
    <row r="7099" spans="1:4" ht="14.4" x14ac:dyDescent="0.3">
      <c r="A7099" s="51"/>
      <c r="C7099" s="47"/>
      <c r="D7099" s="46"/>
    </row>
    <row r="7100" spans="1:4" ht="14.4" x14ac:dyDescent="0.3">
      <c r="A7100" s="51"/>
      <c r="C7100" s="47"/>
      <c r="D7100" s="46"/>
    </row>
    <row r="7101" spans="1:4" ht="14.4" x14ac:dyDescent="0.3">
      <c r="A7101" s="51"/>
      <c r="C7101" s="47"/>
      <c r="D7101" s="46"/>
    </row>
    <row r="7102" spans="1:4" ht="14.4" x14ac:dyDescent="0.3">
      <c r="A7102" s="51"/>
      <c r="C7102" s="47"/>
      <c r="D7102" s="46"/>
    </row>
    <row r="7103" spans="1:4" ht="14.4" x14ac:dyDescent="0.3">
      <c r="A7103" s="51"/>
      <c r="C7103" s="47"/>
      <c r="D7103" s="46"/>
    </row>
    <row r="7104" spans="1:4" ht="14.4" x14ac:dyDescent="0.3">
      <c r="A7104" s="51"/>
      <c r="C7104" s="47"/>
      <c r="D7104" s="46"/>
    </row>
    <row r="7105" spans="1:4" ht="14.4" x14ac:dyDescent="0.3">
      <c r="A7105" s="51"/>
      <c r="C7105" s="47"/>
      <c r="D7105" s="46"/>
    </row>
    <row r="7106" spans="1:4" ht="14.4" x14ac:dyDescent="0.3">
      <c r="A7106" s="51"/>
      <c r="C7106" s="47"/>
      <c r="D7106" s="46"/>
    </row>
    <row r="7107" spans="1:4" ht="14.4" x14ac:dyDescent="0.3">
      <c r="A7107" s="51"/>
      <c r="C7107" s="47"/>
      <c r="D7107" s="46"/>
    </row>
    <row r="7108" spans="1:4" ht="14.4" x14ac:dyDescent="0.3">
      <c r="A7108" s="51"/>
      <c r="C7108" s="47"/>
      <c r="D7108" s="46"/>
    </row>
    <row r="7109" spans="1:4" ht="14.4" x14ac:dyDescent="0.3">
      <c r="A7109" s="51"/>
      <c r="C7109" s="47"/>
      <c r="D7109" s="46"/>
    </row>
    <row r="7110" spans="1:4" ht="14.4" x14ac:dyDescent="0.3">
      <c r="A7110" s="51"/>
      <c r="C7110" s="47"/>
      <c r="D7110" s="46"/>
    </row>
    <row r="7111" spans="1:4" ht="14.4" x14ac:dyDescent="0.3">
      <c r="A7111" s="51"/>
      <c r="C7111" s="47"/>
      <c r="D7111" s="46"/>
    </row>
    <row r="7112" spans="1:4" ht="14.4" x14ac:dyDescent="0.3">
      <c r="A7112" s="51"/>
      <c r="C7112" s="47"/>
      <c r="D7112" s="46"/>
    </row>
    <row r="7113" spans="1:4" ht="14.4" x14ac:dyDescent="0.3">
      <c r="A7113" s="51"/>
      <c r="C7113" s="47"/>
      <c r="D7113" s="46"/>
    </row>
    <row r="7114" spans="1:4" ht="14.4" x14ac:dyDescent="0.3">
      <c r="A7114" s="51"/>
      <c r="C7114" s="47"/>
      <c r="D7114" s="46"/>
    </row>
    <row r="7115" spans="1:4" ht="14.4" x14ac:dyDescent="0.3">
      <c r="A7115" s="51"/>
      <c r="C7115" s="47"/>
      <c r="D7115" s="46"/>
    </row>
    <row r="7116" spans="1:4" ht="14.4" x14ac:dyDescent="0.3">
      <c r="A7116" s="51"/>
      <c r="C7116" s="47"/>
      <c r="D7116" s="46"/>
    </row>
    <row r="7117" spans="1:4" ht="14.4" x14ac:dyDescent="0.3">
      <c r="A7117" s="51"/>
      <c r="C7117" s="47"/>
      <c r="D7117" s="46"/>
    </row>
    <row r="7118" spans="1:4" ht="14.4" x14ac:dyDescent="0.3">
      <c r="A7118" s="51"/>
      <c r="C7118" s="47"/>
      <c r="D7118" s="46"/>
    </row>
    <row r="7119" spans="1:4" ht="14.4" x14ac:dyDescent="0.3">
      <c r="A7119" s="51"/>
      <c r="C7119" s="47"/>
      <c r="D7119" s="46"/>
    </row>
    <row r="7120" spans="1:4" ht="14.4" x14ac:dyDescent="0.3">
      <c r="A7120" s="51"/>
      <c r="C7120" s="47"/>
      <c r="D7120" s="46"/>
    </row>
    <row r="7121" spans="1:4" ht="14.4" x14ac:dyDescent="0.3">
      <c r="A7121" s="51"/>
      <c r="C7121" s="47"/>
      <c r="D7121" s="46"/>
    </row>
    <row r="7122" spans="1:4" ht="14.4" x14ac:dyDescent="0.3">
      <c r="A7122" s="51"/>
      <c r="C7122" s="47"/>
      <c r="D7122" s="46"/>
    </row>
    <row r="7123" spans="1:4" ht="14.4" x14ac:dyDescent="0.3">
      <c r="A7123" s="51"/>
      <c r="C7123" s="47"/>
      <c r="D7123" s="46"/>
    </row>
    <row r="7124" spans="1:4" ht="14.4" x14ac:dyDescent="0.3">
      <c r="A7124" s="51"/>
      <c r="C7124" s="47"/>
      <c r="D7124" s="46"/>
    </row>
    <row r="7125" spans="1:4" ht="14.4" x14ac:dyDescent="0.3">
      <c r="A7125" s="51"/>
      <c r="C7125" s="47"/>
      <c r="D7125" s="46"/>
    </row>
    <row r="7126" spans="1:4" ht="14.4" x14ac:dyDescent="0.3">
      <c r="A7126" s="51"/>
      <c r="C7126" s="47"/>
      <c r="D7126" s="46"/>
    </row>
    <row r="7127" spans="1:4" ht="14.4" x14ac:dyDescent="0.3">
      <c r="A7127" s="51"/>
      <c r="C7127" s="47"/>
      <c r="D7127" s="46"/>
    </row>
    <row r="7128" spans="1:4" ht="14.4" x14ac:dyDescent="0.3">
      <c r="A7128" s="51"/>
      <c r="C7128" s="47"/>
      <c r="D7128" s="46"/>
    </row>
    <row r="7129" spans="1:4" ht="14.4" x14ac:dyDescent="0.3">
      <c r="A7129" s="51"/>
      <c r="C7129" s="47"/>
      <c r="D7129" s="46"/>
    </row>
    <row r="7130" spans="1:4" ht="14.4" x14ac:dyDescent="0.3">
      <c r="A7130" s="51"/>
      <c r="C7130" s="47"/>
      <c r="D7130" s="46"/>
    </row>
    <row r="7131" spans="1:4" ht="14.4" x14ac:dyDescent="0.3">
      <c r="A7131" s="51"/>
      <c r="C7131" s="47"/>
      <c r="D7131" s="46"/>
    </row>
    <row r="7132" spans="1:4" ht="14.4" x14ac:dyDescent="0.3">
      <c r="A7132" s="51"/>
      <c r="C7132" s="47"/>
      <c r="D7132" s="46"/>
    </row>
    <row r="7133" spans="1:4" ht="14.4" x14ac:dyDescent="0.3">
      <c r="A7133" s="51"/>
      <c r="C7133" s="47"/>
      <c r="D7133" s="46"/>
    </row>
    <row r="7134" spans="1:4" ht="14.4" x14ac:dyDescent="0.3">
      <c r="A7134" s="51"/>
      <c r="C7134" s="47"/>
      <c r="D7134" s="46"/>
    </row>
    <row r="7135" spans="1:4" ht="14.4" x14ac:dyDescent="0.3">
      <c r="A7135" s="51"/>
      <c r="C7135" s="47"/>
      <c r="D7135" s="46"/>
    </row>
    <row r="7136" spans="1:4" ht="14.4" x14ac:dyDescent="0.3">
      <c r="A7136" s="51"/>
      <c r="C7136" s="47"/>
      <c r="D7136" s="46"/>
    </row>
    <row r="7137" spans="1:4" ht="14.4" x14ac:dyDescent="0.3">
      <c r="A7137" s="51"/>
      <c r="C7137" s="47"/>
      <c r="D7137" s="46"/>
    </row>
    <row r="7138" spans="1:4" ht="14.4" x14ac:dyDescent="0.3">
      <c r="A7138" s="51"/>
      <c r="C7138" s="47"/>
      <c r="D7138" s="46"/>
    </row>
    <row r="7139" spans="1:4" ht="14.4" x14ac:dyDescent="0.3">
      <c r="A7139" s="51"/>
      <c r="C7139" s="47"/>
      <c r="D7139" s="46"/>
    </row>
    <row r="7140" spans="1:4" ht="14.4" x14ac:dyDescent="0.3">
      <c r="A7140" s="51"/>
      <c r="C7140" s="47"/>
      <c r="D7140" s="46"/>
    </row>
    <row r="7141" spans="1:4" ht="14.4" x14ac:dyDescent="0.3">
      <c r="A7141" s="51"/>
      <c r="C7141" s="47"/>
      <c r="D7141" s="46"/>
    </row>
    <row r="7142" spans="1:4" ht="14.4" x14ac:dyDescent="0.3">
      <c r="A7142" s="51"/>
      <c r="C7142" s="47"/>
      <c r="D7142" s="46"/>
    </row>
    <row r="7143" spans="1:4" ht="14.4" x14ac:dyDescent="0.3">
      <c r="A7143" s="51"/>
      <c r="C7143" s="47"/>
      <c r="D7143" s="46"/>
    </row>
    <row r="7144" spans="1:4" ht="14.4" x14ac:dyDescent="0.3">
      <c r="A7144" s="51"/>
      <c r="C7144" s="47"/>
      <c r="D7144" s="46"/>
    </row>
    <row r="7145" spans="1:4" ht="14.4" x14ac:dyDescent="0.3">
      <c r="A7145" s="51"/>
      <c r="C7145" s="47"/>
      <c r="D7145" s="46"/>
    </row>
    <row r="7146" spans="1:4" ht="14.4" x14ac:dyDescent="0.3">
      <c r="A7146" s="51"/>
      <c r="C7146" s="47"/>
      <c r="D7146" s="46"/>
    </row>
    <row r="7147" spans="1:4" ht="14.4" x14ac:dyDescent="0.3">
      <c r="A7147" s="51"/>
      <c r="C7147" s="47"/>
      <c r="D7147" s="46"/>
    </row>
    <row r="7148" spans="1:4" ht="14.4" x14ac:dyDescent="0.3">
      <c r="A7148" s="51"/>
      <c r="C7148" s="47"/>
      <c r="D7148" s="46"/>
    </row>
    <row r="7149" spans="1:4" ht="14.4" x14ac:dyDescent="0.3">
      <c r="A7149" s="51"/>
      <c r="C7149" s="47"/>
      <c r="D7149" s="46"/>
    </row>
    <row r="7150" spans="1:4" ht="14.4" x14ac:dyDescent="0.3">
      <c r="A7150" s="51"/>
      <c r="C7150" s="47"/>
      <c r="D7150" s="46"/>
    </row>
    <row r="7151" spans="1:4" ht="14.4" x14ac:dyDescent="0.3">
      <c r="A7151" s="51"/>
      <c r="C7151" s="47"/>
      <c r="D7151" s="46"/>
    </row>
    <row r="7152" spans="1:4" ht="14.4" x14ac:dyDescent="0.3">
      <c r="A7152" s="51"/>
      <c r="C7152" s="47"/>
      <c r="D7152" s="46"/>
    </row>
    <row r="7153" spans="1:4" ht="14.4" x14ac:dyDescent="0.3">
      <c r="A7153" s="51"/>
      <c r="C7153" s="47"/>
      <c r="D7153" s="46"/>
    </row>
    <row r="7154" spans="1:4" ht="14.4" x14ac:dyDescent="0.3">
      <c r="A7154" s="51"/>
      <c r="C7154" s="47"/>
      <c r="D7154" s="46"/>
    </row>
    <row r="7155" spans="1:4" ht="14.4" x14ac:dyDescent="0.3">
      <c r="A7155" s="51"/>
      <c r="C7155" s="47"/>
      <c r="D7155" s="46"/>
    </row>
    <row r="7156" spans="1:4" ht="14.4" x14ac:dyDescent="0.3">
      <c r="A7156" s="51"/>
      <c r="C7156" s="47"/>
      <c r="D7156" s="46"/>
    </row>
    <row r="7157" spans="1:4" ht="14.4" x14ac:dyDescent="0.3">
      <c r="A7157" s="51"/>
      <c r="C7157" s="47"/>
      <c r="D7157" s="46"/>
    </row>
    <row r="7158" spans="1:4" ht="14.4" x14ac:dyDescent="0.3">
      <c r="A7158" s="51"/>
      <c r="C7158" s="47"/>
      <c r="D7158" s="46"/>
    </row>
    <row r="7159" spans="1:4" ht="14.4" x14ac:dyDescent="0.3">
      <c r="A7159" s="51"/>
      <c r="C7159" s="47"/>
      <c r="D7159" s="46"/>
    </row>
    <row r="7160" spans="1:4" ht="14.4" x14ac:dyDescent="0.3">
      <c r="A7160" s="51"/>
      <c r="C7160" s="47"/>
      <c r="D7160" s="46"/>
    </row>
    <row r="7161" spans="1:4" ht="14.4" x14ac:dyDescent="0.3">
      <c r="A7161" s="51"/>
      <c r="C7161" s="47"/>
      <c r="D7161" s="46"/>
    </row>
    <row r="7162" spans="1:4" ht="14.4" x14ac:dyDescent="0.3">
      <c r="A7162" s="51"/>
      <c r="C7162" s="47"/>
      <c r="D7162" s="46"/>
    </row>
    <row r="7163" spans="1:4" ht="14.4" x14ac:dyDescent="0.3">
      <c r="A7163" s="51"/>
      <c r="C7163" s="47"/>
      <c r="D7163" s="46"/>
    </row>
    <row r="7164" spans="1:4" ht="14.4" x14ac:dyDescent="0.3">
      <c r="A7164" s="51"/>
      <c r="C7164" s="47"/>
      <c r="D7164" s="46"/>
    </row>
    <row r="7165" spans="1:4" ht="14.4" x14ac:dyDescent="0.3">
      <c r="A7165" s="51"/>
      <c r="C7165" s="47"/>
      <c r="D7165" s="46"/>
    </row>
    <row r="7166" spans="1:4" ht="14.4" x14ac:dyDescent="0.3">
      <c r="A7166" s="51"/>
      <c r="C7166" s="47"/>
      <c r="D7166" s="46"/>
    </row>
    <row r="7167" spans="1:4" ht="14.4" x14ac:dyDescent="0.3">
      <c r="A7167" s="51"/>
      <c r="C7167" s="47"/>
      <c r="D7167" s="46"/>
    </row>
    <row r="7168" spans="1:4" ht="14.4" x14ac:dyDescent="0.3">
      <c r="A7168" s="51"/>
      <c r="C7168" s="47"/>
      <c r="D7168" s="46"/>
    </row>
    <row r="7169" spans="1:4" ht="14.4" x14ac:dyDescent="0.3">
      <c r="A7169" s="51"/>
      <c r="C7169" s="47"/>
      <c r="D7169" s="46"/>
    </row>
    <row r="7170" spans="1:4" ht="14.4" x14ac:dyDescent="0.3">
      <c r="A7170" s="51"/>
      <c r="C7170" s="47"/>
      <c r="D7170" s="46"/>
    </row>
    <row r="7171" spans="1:4" ht="14.4" x14ac:dyDescent="0.3">
      <c r="A7171" s="51"/>
      <c r="C7171" s="47"/>
      <c r="D7171" s="46"/>
    </row>
    <row r="7172" spans="1:4" ht="14.4" x14ac:dyDescent="0.3">
      <c r="A7172" s="51"/>
      <c r="C7172" s="47"/>
      <c r="D7172" s="46"/>
    </row>
    <row r="7173" spans="1:4" ht="14.4" x14ac:dyDescent="0.3">
      <c r="A7173" s="51"/>
      <c r="C7173" s="47"/>
      <c r="D7173" s="46"/>
    </row>
    <row r="7174" spans="1:4" ht="14.4" x14ac:dyDescent="0.3">
      <c r="A7174" s="51"/>
      <c r="C7174" s="47"/>
      <c r="D7174" s="46"/>
    </row>
    <row r="7175" spans="1:4" ht="14.4" x14ac:dyDescent="0.3">
      <c r="A7175" s="51"/>
      <c r="C7175" s="47"/>
      <c r="D7175" s="46"/>
    </row>
    <row r="7176" spans="1:4" ht="14.4" x14ac:dyDescent="0.3">
      <c r="A7176" s="51"/>
      <c r="C7176" s="47"/>
      <c r="D7176" s="46"/>
    </row>
    <row r="7177" spans="1:4" ht="14.4" x14ac:dyDescent="0.3">
      <c r="A7177" s="51"/>
      <c r="C7177" s="47"/>
      <c r="D7177" s="46"/>
    </row>
    <row r="7178" spans="1:4" ht="14.4" x14ac:dyDescent="0.3">
      <c r="A7178" s="51"/>
      <c r="C7178" s="47"/>
      <c r="D7178" s="46"/>
    </row>
    <row r="7179" spans="1:4" ht="14.4" x14ac:dyDescent="0.3">
      <c r="A7179" s="51"/>
      <c r="C7179" s="47"/>
      <c r="D7179" s="46"/>
    </row>
    <row r="7180" spans="1:4" ht="14.4" x14ac:dyDescent="0.3">
      <c r="A7180" s="51"/>
      <c r="C7180" s="47"/>
      <c r="D7180" s="46"/>
    </row>
    <row r="7181" spans="1:4" ht="14.4" x14ac:dyDescent="0.3">
      <c r="A7181" s="51"/>
      <c r="C7181" s="47"/>
      <c r="D7181" s="46"/>
    </row>
    <row r="7182" spans="1:4" ht="14.4" x14ac:dyDescent="0.3">
      <c r="A7182" s="51"/>
      <c r="C7182" s="47"/>
      <c r="D7182" s="46"/>
    </row>
    <row r="7183" spans="1:4" ht="14.4" x14ac:dyDescent="0.3">
      <c r="A7183" s="51"/>
      <c r="C7183" s="47"/>
      <c r="D7183" s="46"/>
    </row>
    <row r="7184" spans="1:4" ht="14.4" x14ac:dyDescent="0.3">
      <c r="A7184" s="51"/>
      <c r="C7184" s="47"/>
      <c r="D7184" s="46"/>
    </row>
    <row r="7185" spans="1:4" ht="14.4" x14ac:dyDescent="0.3">
      <c r="A7185" s="51"/>
      <c r="C7185" s="47"/>
      <c r="D7185" s="46"/>
    </row>
    <row r="7186" spans="1:4" ht="14.4" x14ac:dyDescent="0.3">
      <c r="A7186" s="51"/>
      <c r="C7186" s="47"/>
      <c r="D7186" s="46"/>
    </row>
    <row r="7187" spans="1:4" ht="14.4" x14ac:dyDescent="0.3">
      <c r="A7187" s="51"/>
      <c r="C7187" s="47"/>
      <c r="D7187" s="46"/>
    </row>
    <row r="7188" spans="1:4" ht="14.4" x14ac:dyDescent="0.3">
      <c r="A7188" s="51"/>
      <c r="C7188" s="47"/>
      <c r="D7188" s="46"/>
    </row>
    <row r="7189" spans="1:4" ht="14.4" x14ac:dyDescent="0.3">
      <c r="A7189" s="51"/>
      <c r="C7189" s="47"/>
      <c r="D7189" s="46"/>
    </row>
    <row r="7190" spans="1:4" ht="14.4" x14ac:dyDescent="0.3">
      <c r="A7190" s="51"/>
      <c r="C7190" s="47"/>
      <c r="D7190" s="46"/>
    </row>
    <row r="7191" spans="1:4" ht="14.4" x14ac:dyDescent="0.3">
      <c r="A7191" s="51"/>
      <c r="C7191" s="47"/>
      <c r="D7191" s="46"/>
    </row>
    <row r="7192" spans="1:4" ht="14.4" x14ac:dyDescent="0.3">
      <c r="A7192" s="51"/>
      <c r="C7192" s="47"/>
      <c r="D7192" s="46"/>
    </row>
    <row r="7193" spans="1:4" ht="14.4" x14ac:dyDescent="0.3">
      <c r="A7193" s="51"/>
      <c r="C7193" s="47"/>
      <c r="D7193" s="46"/>
    </row>
    <row r="7194" spans="1:4" ht="14.4" x14ac:dyDescent="0.3">
      <c r="A7194" s="51"/>
      <c r="C7194" s="47"/>
      <c r="D7194" s="46"/>
    </row>
    <row r="7195" spans="1:4" ht="14.4" x14ac:dyDescent="0.3">
      <c r="A7195" s="51"/>
      <c r="C7195" s="47"/>
      <c r="D7195" s="46"/>
    </row>
    <row r="7196" spans="1:4" ht="14.4" x14ac:dyDescent="0.3">
      <c r="A7196" s="51"/>
      <c r="C7196" s="47"/>
      <c r="D7196" s="46"/>
    </row>
    <row r="7197" spans="1:4" ht="14.4" x14ac:dyDescent="0.3">
      <c r="A7197" s="51"/>
      <c r="C7197" s="47"/>
      <c r="D7197" s="46"/>
    </row>
    <row r="7198" spans="1:4" ht="14.4" x14ac:dyDescent="0.3">
      <c r="A7198" s="51"/>
      <c r="B7198" s="45"/>
      <c r="C7198" s="47"/>
      <c r="D7198" s="46"/>
    </row>
    <row r="7199" spans="1:4" ht="14.4" x14ac:dyDescent="0.3">
      <c r="A7199" s="51"/>
      <c r="B7199" s="45"/>
      <c r="C7199" s="47"/>
      <c r="D7199" s="46"/>
    </row>
    <row r="7200" spans="1:4" ht="14.4" x14ac:dyDescent="0.3">
      <c r="A7200" s="51"/>
      <c r="C7200" s="47"/>
      <c r="D7200" s="46"/>
    </row>
    <row r="7201" spans="1:4" ht="14.4" x14ac:dyDescent="0.3">
      <c r="A7201" s="51"/>
      <c r="C7201" s="47"/>
      <c r="D7201" s="46"/>
    </row>
    <row r="7202" spans="1:4" ht="14.4" x14ac:dyDescent="0.3">
      <c r="A7202" s="51"/>
      <c r="C7202" s="47"/>
      <c r="D7202" s="46"/>
    </row>
    <row r="7203" spans="1:4" ht="14.4" x14ac:dyDescent="0.3">
      <c r="A7203" s="51"/>
      <c r="C7203" s="47"/>
      <c r="D7203" s="46"/>
    </row>
    <row r="7204" spans="1:4" ht="14.4" x14ac:dyDescent="0.3">
      <c r="A7204" s="51"/>
      <c r="C7204" s="47"/>
      <c r="D7204" s="46"/>
    </row>
    <row r="7205" spans="1:4" ht="14.4" x14ac:dyDescent="0.3">
      <c r="A7205" s="51"/>
      <c r="C7205" s="47"/>
      <c r="D7205" s="46"/>
    </row>
    <row r="7206" spans="1:4" ht="14.4" x14ac:dyDescent="0.3">
      <c r="A7206" s="51"/>
      <c r="C7206" s="47"/>
      <c r="D7206" s="46"/>
    </row>
    <row r="7207" spans="1:4" ht="14.4" x14ac:dyDescent="0.3">
      <c r="A7207" s="51"/>
      <c r="C7207" s="47"/>
      <c r="D7207" s="46"/>
    </row>
    <row r="7208" spans="1:4" ht="14.4" x14ac:dyDescent="0.3">
      <c r="A7208" s="51"/>
      <c r="C7208" s="47"/>
      <c r="D7208" s="46"/>
    </row>
    <row r="7209" spans="1:4" ht="14.4" x14ac:dyDescent="0.3">
      <c r="A7209" s="51"/>
      <c r="C7209" s="47"/>
      <c r="D7209" s="46"/>
    </row>
    <row r="7210" spans="1:4" ht="14.4" x14ac:dyDescent="0.3">
      <c r="A7210" s="51"/>
      <c r="C7210" s="47"/>
      <c r="D7210" s="46"/>
    </row>
    <row r="7211" spans="1:4" ht="14.4" x14ac:dyDescent="0.3">
      <c r="A7211" s="51"/>
      <c r="C7211" s="47"/>
      <c r="D7211" s="46"/>
    </row>
    <row r="7212" spans="1:4" ht="14.4" x14ac:dyDescent="0.3">
      <c r="A7212" s="51"/>
      <c r="C7212" s="47"/>
      <c r="D7212" s="46"/>
    </row>
    <row r="7213" spans="1:4" ht="14.4" x14ac:dyDescent="0.3">
      <c r="A7213" s="51"/>
      <c r="C7213" s="47"/>
      <c r="D7213" s="46"/>
    </row>
    <row r="7214" spans="1:4" ht="14.4" x14ac:dyDescent="0.3">
      <c r="A7214" s="51"/>
      <c r="C7214" s="47"/>
      <c r="D7214" s="46"/>
    </row>
    <row r="7215" spans="1:4" ht="14.4" x14ac:dyDescent="0.3">
      <c r="A7215" s="51"/>
      <c r="C7215" s="47"/>
      <c r="D7215" s="46"/>
    </row>
    <row r="7216" spans="1:4" ht="14.4" x14ac:dyDescent="0.3">
      <c r="A7216" s="51"/>
      <c r="C7216" s="47"/>
      <c r="D7216" s="46"/>
    </row>
    <row r="7217" spans="1:4" ht="14.4" x14ac:dyDescent="0.3">
      <c r="A7217" s="51"/>
      <c r="C7217" s="47"/>
      <c r="D7217" s="46"/>
    </row>
    <row r="7218" spans="1:4" ht="14.4" x14ac:dyDescent="0.3">
      <c r="A7218" s="51"/>
      <c r="C7218" s="47"/>
      <c r="D7218" s="46"/>
    </row>
    <row r="7219" spans="1:4" ht="14.4" x14ac:dyDescent="0.3">
      <c r="A7219" s="51"/>
      <c r="C7219" s="47"/>
      <c r="D7219" s="46"/>
    </row>
    <row r="7220" spans="1:4" ht="14.4" x14ac:dyDescent="0.3">
      <c r="A7220" s="51"/>
      <c r="C7220" s="47"/>
      <c r="D7220" s="46"/>
    </row>
    <row r="7221" spans="1:4" ht="14.4" x14ac:dyDescent="0.3">
      <c r="A7221" s="51"/>
      <c r="C7221" s="47"/>
      <c r="D7221" s="46"/>
    </row>
    <row r="7222" spans="1:4" ht="14.4" x14ac:dyDescent="0.3">
      <c r="A7222" s="51"/>
      <c r="C7222" s="47"/>
      <c r="D7222" s="46"/>
    </row>
    <row r="7223" spans="1:4" ht="14.4" x14ac:dyDescent="0.3">
      <c r="A7223" s="51"/>
      <c r="C7223" s="47"/>
      <c r="D7223" s="46"/>
    </row>
    <row r="7224" spans="1:4" ht="14.4" x14ac:dyDescent="0.3">
      <c r="A7224" s="51"/>
      <c r="C7224" s="47"/>
      <c r="D7224" s="46"/>
    </row>
    <row r="7225" spans="1:4" ht="14.4" x14ac:dyDescent="0.3">
      <c r="A7225" s="51"/>
      <c r="C7225" s="47"/>
      <c r="D7225" s="46"/>
    </row>
    <row r="7226" spans="1:4" ht="14.4" x14ac:dyDescent="0.3">
      <c r="A7226" s="51"/>
      <c r="C7226" s="47"/>
      <c r="D7226" s="46"/>
    </row>
    <row r="7227" spans="1:4" ht="14.4" x14ac:dyDescent="0.3">
      <c r="A7227" s="51"/>
      <c r="C7227" s="47"/>
      <c r="D7227" s="46"/>
    </row>
    <row r="7228" spans="1:4" ht="14.4" x14ac:dyDescent="0.3">
      <c r="A7228" s="51"/>
      <c r="C7228" s="47"/>
      <c r="D7228" s="46"/>
    </row>
    <row r="7229" spans="1:4" ht="14.4" x14ac:dyDescent="0.3">
      <c r="A7229" s="51"/>
      <c r="C7229" s="47"/>
      <c r="D7229" s="46"/>
    </row>
    <row r="7230" spans="1:4" ht="14.4" x14ac:dyDescent="0.3">
      <c r="A7230" s="51"/>
      <c r="C7230" s="47"/>
      <c r="D7230" s="46"/>
    </row>
    <row r="7231" spans="1:4" ht="14.4" x14ac:dyDescent="0.3">
      <c r="A7231" s="51"/>
      <c r="C7231" s="47"/>
      <c r="D7231" s="46"/>
    </row>
    <row r="7232" spans="1:4" ht="14.4" x14ac:dyDescent="0.3">
      <c r="A7232" s="51"/>
      <c r="C7232" s="47"/>
      <c r="D7232" s="46"/>
    </row>
    <row r="7233" spans="1:4" ht="14.4" x14ac:dyDescent="0.3">
      <c r="A7233" s="51"/>
      <c r="C7233" s="47"/>
      <c r="D7233" s="46"/>
    </row>
    <row r="7234" spans="1:4" ht="14.4" x14ac:dyDescent="0.3">
      <c r="A7234" s="51"/>
      <c r="C7234" s="47"/>
      <c r="D7234" s="46"/>
    </row>
    <row r="7235" spans="1:4" ht="14.4" x14ac:dyDescent="0.3">
      <c r="A7235" s="51"/>
      <c r="C7235" s="47"/>
      <c r="D7235" s="46"/>
    </row>
    <row r="7236" spans="1:4" ht="14.4" x14ac:dyDescent="0.3">
      <c r="A7236" s="51"/>
      <c r="C7236" s="47"/>
      <c r="D7236" s="46"/>
    </row>
    <row r="7237" spans="1:4" ht="14.4" x14ac:dyDescent="0.3">
      <c r="A7237" s="51"/>
      <c r="C7237" s="47"/>
      <c r="D7237" s="46"/>
    </row>
    <row r="7238" spans="1:4" ht="14.4" x14ac:dyDescent="0.3">
      <c r="A7238" s="51"/>
      <c r="C7238" s="47"/>
      <c r="D7238" s="46"/>
    </row>
    <row r="7239" spans="1:4" ht="14.4" x14ac:dyDescent="0.3">
      <c r="A7239" s="51"/>
      <c r="C7239" s="47"/>
      <c r="D7239" s="46"/>
    </row>
    <row r="7240" spans="1:4" ht="14.4" x14ac:dyDescent="0.3">
      <c r="A7240" s="51"/>
      <c r="C7240" s="47"/>
      <c r="D7240" s="46"/>
    </row>
    <row r="7241" spans="1:4" ht="14.4" x14ac:dyDescent="0.3">
      <c r="A7241" s="51"/>
      <c r="C7241" s="47"/>
      <c r="D7241" s="46"/>
    </row>
    <row r="7242" spans="1:4" ht="14.4" x14ac:dyDescent="0.3">
      <c r="A7242" s="51"/>
      <c r="C7242" s="47"/>
      <c r="D7242" s="46"/>
    </row>
    <row r="7243" spans="1:4" ht="14.4" x14ac:dyDescent="0.3">
      <c r="A7243" s="51"/>
      <c r="C7243" s="47"/>
      <c r="D7243" s="46"/>
    </row>
    <row r="7244" spans="1:4" ht="14.4" x14ac:dyDescent="0.3">
      <c r="A7244" s="51"/>
      <c r="C7244" s="47"/>
      <c r="D7244" s="46"/>
    </row>
    <row r="7245" spans="1:4" ht="14.4" x14ac:dyDescent="0.3">
      <c r="A7245" s="51"/>
      <c r="C7245" s="47"/>
      <c r="D7245" s="46"/>
    </row>
    <row r="7246" spans="1:4" ht="14.4" x14ac:dyDescent="0.3">
      <c r="A7246" s="51"/>
      <c r="C7246" s="47"/>
      <c r="D7246" s="46"/>
    </row>
    <row r="7247" spans="1:4" ht="14.4" x14ac:dyDescent="0.3">
      <c r="A7247" s="51"/>
      <c r="C7247" s="47"/>
      <c r="D7247" s="46"/>
    </row>
    <row r="7248" spans="1:4" ht="14.4" x14ac:dyDescent="0.3">
      <c r="A7248" s="51"/>
      <c r="C7248" s="47"/>
      <c r="D7248" s="46"/>
    </row>
    <row r="7249" spans="1:4" ht="14.4" x14ac:dyDescent="0.3">
      <c r="A7249" s="51"/>
      <c r="C7249" s="47"/>
      <c r="D7249" s="46"/>
    </row>
    <row r="7250" spans="1:4" ht="14.4" x14ac:dyDescent="0.3">
      <c r="A7250" s="51"/>
      <c r="C7250" s="47"/>
      <c r="D7250" s="46"/>
    </row>
    <row r="7251" spans="1:4" ht="14.4" x14ac:dyDescent="0.3">
      <c r="A7251" s="51"/>
      <c r="C7251" s="47"/>
      <c r="D7251" s="46"/>
    </row>
    <row r="7252" spans="1:4" ht="14.4" x14ac:dyDescent="0.3">
      <c r="A7252" s="51"/>
      <c r="C7252" s="47"/>
      <c r="D7252" s="46"/>
    </row>
    <row r="7253" spans="1:4" ht="14.4" x14ac:dyDescent="0.3">
      <c r="A7253" s="51"/>
      <c r="C7253" s="47"/>
      <c r="D7253" s="46"/>
    </row>
    <row r="7254" spans="1:4" ht="14.4" x14ac:dyDescent="0.3">
      <c r="A7254" s="51"/>
      <c r="C7254" s="47"/>
      <c r="D7254" s="46"/>
    </row>
    <row r="7255" spans="1:4" ht="14.4" x14ac:dyDescent="0.3">
      <c r="A7255" s="51"/>
      <c r="C7255" s="47"/>
      <c r="D7255" s="46"/>
    </row>
    <row r="7256" spans="1:4" ht="14.4" x14ac:dyDescent="0.3">
      <c r="A7256" s="51"/>
      <c r="C7256" s="47"/>
      <c r="D7256" s="46"/>
    </row>
    <row r="7257" spans="1:4" ht="14.4" x14ac:dyDescent="0.3">
      <c r="A7257" s="51"/>
      <c r="C7257" s="47"/>
      <c r="D7257" s="46"/>
    </row>
    <row r="7258" spans="1:4" ht="14.4" x14ac:dyDescent="0.3">
      <c r="A7258" s="51"/>
      <c r="C7258" s="47"/>
      <c r="D7258" s="46"/>
    </row>
    <row r="7259" spans="1:4" ht="14.4" x14ac:dyDescent="0.3">
      <c r="A7259" s="51"/>
      <c r="C7259" s="47"/>
      <c r="D7259" s="46"/>
    </row>
    <row r="7260" spans="1:4" ht="14.4" x14ac:dyDescent="0.3">
      <c r="A7260" s="51"/>
      <c r="C7260" s="47"/>
      <c r="D7260" s="46"/>
    </row>
    <row r="7261" spans="1:4" ht="14.4" x14ac:dyDescent="0.3">
      <c r="A7261" s="51"/>
      <c r="C7261" s="47"/>
      <c r="D7261" s="46"/>
    </row>
    <row r="7262" spans="1:4" ht="14.4" x14ac:dyDescent="0.3">
      <c r="A7262" s="51"/>
      <c r="C7262" s="47"/>
      <c r="D7262" s="46"/>
    </row>
    <row r="7263" spans="1:4" ht="14.4" x14ac:dyDescent="0.3">
      <c r="A7263" s="51"/>
      <c r="C7263" s="47"/>
      <c r="D7263" s="46"/>
    </row>
    <row r="7264" spans="1:4" ht="14.4" x14ac:dyDescent="0.3">
      <c r="A7264" s="51"/>
      <c r="C7264" s="47"/>
      <c r="D7264" s="46"/>
    </row>
    <row r="7265" spans="1:4" ht="14.4" x14ac:dyDescent="0.3">
      <c r="A7265" s="51"/>
      <c r="C7265" s="47"/>
      <c r="D7265" s="46"/>
    </row>
    <row r="7266" spans="1:4" ht="14.4" x14ac:dyDescent="0.3">
      <c r="A7266" s="51"/>
      <c r="C7266" s="47"/>
      <c r="D7266" s="46"/>
    </row>
    <row r="7267" spans="1:4" ht="14.4" x14ac:dyDescent="0.3">
      <c r="A7267" s="51"/>
      <c r="C7267" s="47"/>
      <c r="D7267" s="46"/>
    </row>
    <row r="7268" spans="1:4" ht="14.4" x14ac:dyDescent="0.3">
      <c r="A7268" s="51"/>
      <c r="C7268" s="47"/>
      <c r="D7268" s="46"/>
    </row>
    <row r="7269" spans="1:4" ht="14.4" x14ac:dyDescent="0.3">
      <c r="A7269" s="51"/>
      <c r="C7269" s="47"/>
      <c r="D7269" s="46"/>
    </row>
    <row r="7270" spans="1:4" ht="14.4" x14ac:dyDescent="0.3">
      <c r="A7270" s="51"/>
      <c r="C7270" s="47"/>
      <c r="D7270" s="46"/>
    </row>
    <row r="7271" spans="1:4" ht="14.4" x14ac:dyDescent="0.3">
      <c r="A7271" s="51"/>
      <c r="C7271" s="47"/>
      <c r="D7271" s="46"/>
    </row>
    <row r="7272" spans="1:4" ht="14.4" x14ac:dyDescent="0.3">
      <c r="A7272" s="51"/>
      <c r="C7272" s="47"/>
      <c r="D7272" s="46"/>
    </row>
    <row r="7273" spans="1:4" ht="14.4" x14ac:dyDescent="0.3">
      <c r="A7273" s="51"/>
      <c r="C7273" s="47"/>
      <c r="D7273" s="46"/>
    </row>
    <row r="7274" spans="1:4" ht="14.4" x14ac:dyDescent="0.3">
      <c r="A7274" s="51"/>
      <c r="C7274" s="47"/>
      <c r="D7274" s="46"/>
    </row>
    <row r="7275" spans="1:4" ht="14.4" x14ac:dyDescent="0.3">
      <c r="A7275" s="51"/>
      <c r="C7275" s="47"/>
      <c r="D7275" s="46"/>
    </row>
    <row r="7276" spans="1:4" ht="14.4" x14ac:dyDescent="0.3">
      <c r="A7276" s="51"/>
      <c r="C7276" s="47"/>
      <c r="D7276" s="46"/>
    </row>
    <row r="7277" spans="1:4" ht="14.4" x14ac:dyDescent="0.3">
      <c r="A7277" s="51"/>
      <c r="C7277" s="47"/>
      <c r="D7277" s="46"/>
    </row>
    <row r="7278" spans="1:4" ht="14.4" x14ac:dyDescent="0.3">
      <c r="A7278" s="51"/>
      <c r="C7278" s="47"/>
      <c r="D7278" s="46"/>
    </row>
    <row r="7279" spans="1:4" ht="14.4" x14ac:dyDescent="0.3">
      <c r="A7279" s="51"/>
      <c r="C7279" s="47"/>
      <c r="D7279" s="46"/>
    </row>
    <row r="7280" spans="1:4" ht="14.4" x14ac:dyDescent="0.3">
      <c r="A7280" s="51"/>
      <c r="C7280" s="47"/>
      <c r="D7280" s="46"/>
    </row>
    <row r="7281" spans="1:4" ht="14.4" x14ac:dyDescent="0.3">
      <c r="A7281" s="51"/>
      <c r="C7281" s="47"/>
      <c r="D7281" s="46"/>
    </row>
    <row r="7282" spans="1:4" ht="14.4" x14ac:dyDescent="0.3">
      <c r="A7282" s="51"/>
      <c r="C7282" s="47"/>
      <c r="D7282" s="46"/>
    </row>
    <row r="7283" spans="1:4" ht="14.4" x14ac:dyDescent="0.3">
      <c r="A7283" s="51"/>
      <c r="C7283" s="47"/>
      <c r="D7283" s="46"/>
    </row>
    <row r="7284" spans="1:4" ht="14.4" x14ac:dyDescent="0.3">
      <c r="A7284" s="51"/>
      <c r="C7284" s="47"/>
      <c r="D7284" s="46"/>
    </row>
    <row r="7285" spans="1:4" ht="14.4" x14ac:dyDescent="0.3">
      <c r="A7285" s="51"/>
      <c r="C7285" s="47"/>
      <c r="D7285" s="46"/>
    </row>
    <row r="7286" spans="1:4" ht="14.4" x14ac:dyDescent="0.3">
      <c r="A7286" s="51"/>
      <c r="C7286" s="47"/>
      <c r="D7286" s="46"/>
    </row>
    <row r="7287" spans="1:4" ht="14.4" x14ac:dyDescent="0.3">
      <c r="A7287" s="51"/>
      <c r="C7287" s="47"/>
      <c r="D7287" s="46"/>
    </row>
    <row r="7288" spans="1:4" ht="14.4" x14ac:dyDescent="0.3">
      <c r="A7288" s="51"/>
      <c r="C7288" s="47"/>
      <c r="D7288" s="46"/>
    </row>
    <row r="7289" spans="1:4" ht="14.4" x14ac:dyDescent="0.3">
      <c r="A7289" s="53"/>
      <c r="C7289" s="47"/>
      <c r="D7289" s="46"/>
    </row>
    <row r="7290" spans="1:4" ht="14.4" x14ac:dyDescent="0.3">
      <c r="A7290" s="53"/>
      <c r="C7290" s="47"/>
      <c r="D7290" s="46"/>
    </row>
    <row r="7291" spans="1:4" ht="14.4" x14ac:dyDescent="0.3">
      <c r="A7291" s="51"/>
      <c r="C7291" s="47"/>
      <c r="D7291" s="46"/>
    </row>
    <row r="7292" spans="1:4" ht="14.4" x14ac:dyDescent="0.3">
      <c r="A7292" s="51"/>
      <c r="C7292" s="47"/>
      <c r="D7292" s="46"/>
    </row>
    <row r="7293" spans="1:4" ht="14.4" x14ac:dyDescent="0.3">
      <c r="A7293" s="51"/>
      <c r="C7293" s="47"/>
      <c r="D7293" s="46"/>
    </row>
    <row r="7294" spans="1:4" ht="14.4" x14ac:dyDescent="0.3">
      <c r="A7294" s="51"/>
      <c r="C7294" s="47"/>
      <c r="D7294" s="46"/>
    </row>
    <row r="7295" spans="1:4" ht="14.4" x14ac:dyDescent="0.3">
      <c r="A7295" s="51"/>
      <c r="C7295" s="47"/>
      <c r="D7295" s="46"/>
    </row>
    <row r="7296" spans="1:4" ht="14.4" x14ac:dyDescent="0.3">
      <c r="A7296" s="51"/>
      <c r="C7296" s="47"/>
      <c r="D7296" s="46"/>
    </row>
    <row r="7297" spans="1:4" ht="14.4" x14ac:dyDescent="0.3">
      <c r="A7297" s="51"/>
      <c r="C7297" s="47"/>
      <c r="D7297" s="46"/>
    </row>
    <row r="7298" spans="1:4" ht="14.4" x14ac:dyDescent="0.3">
      <c r="A7298" s="51"/>
      <c r="C7298" s="47"/>
      <c r="D7298" s="46"/>
    </row>
    <row r="7299" spans="1:4" ht="14.4" x14ac:dyDescent="0.3">
      <c r="A7299" s="51"/>
      <c r="C7299" s="47"/>
      <c r="D7299" s="46"/>
    </row>
    <row r="7300" spans="1:4" ht="14.4" x14ac:dyDescent="0.3">
      <c r="A7300" s="51"/>
      <c r="C7300" s="47"/>
      <c r="D7300" s="46"/>
    </row>
    <row r="7301" spans="1:4" ht="14.4" x14ac:dyDescent="0.3">
      <c r="A7301" s="51"/>
      <c r="C7301" s="47"/>
      <c r="D7301" s="46"/>
    </row>
    <row r="7302" spans="1:4" ht="14.4" x14ac:dyDescent="0.3">
      <c r="A7302" s="51"/>
      <c r="C7302" s="47"/>
      <c r="D7302" s="46"/>
    </row>
    <row r="7303" spans="1:4" ht="14.4" x14ac:dyDescent="0.3">
      <c r="A7303" s="51"/>
      <c r="C7303" s="47"/>
      <c r="D7303" s="46"/>
    </row>
    <row r="7304" spans="1:4" ht="14.4" x14ac:dyDescent="0.3">
      <c r="A7304" s="51"/>
      <c r="C7304" s="47"/>
      <c r="D7304" s="46"/>
    </row>
    <row r="7305" spans="1:4" ht="14.4" x14ac:dyDescent="0.3">
      <c r="A7305" s="51"/>
      <c r="C7305" s="47"/>
      <c r="D7305" s="46"/>
    </row>
    <row r="7306" spans="1:4" ht="14.4" x14ac:dyDescent="0.3">
      <c r="A7306" s="51"/>
      <c r="C7306" s="47"/>
      <c r="D7306" s="46"/>
    </row>
    <row r="7307" spans="1:4" ht="14.4" x14ac:dyDescent="0.3">
      <c r="A7307" s="51"/>
      <c r="C7307" s="47"/>
      <c r="D7307" s="46"/>
    </row>
    <row r="7308" spans="1:4" ht="14.4" x14ac:dyDescent="0.3">
      <c r="A7308" s="51"/>
      <c r="C7308" s="47"/>
      <c r="D7308" s="46"/>
    </row>
    <row r="7309" spans="1:4" ht="14.4" x14ac:dyDescent="0.3">
      <c r="A7309" s="51"/>
      <c r="C7309" s="47"/>
      <c r="D7309" s="46"/>
    </row>
    <row r="7310" spans="1:4" ht="14.4" x14ac:dyDescent="0.3">
      <c r="A7310" s="51"/>
      <c r="C7310" s="47"/>
      <c r="D7310" s="46"/>
    </row>
    <row r="7311" spans="1:4" ht="14.4" x14ac:dyDescent="0.3">
      <c r="A7311" s="51"/>
      <c r="C7311" s="47"/>
      <c r="D7311" s="46"/>
    </row>
    <row r="7312" spans="1:4" ht="14.4" x14ac:dyDescent="0.3">
      <c r="A7312" s="51"/>
      <c r="C7312" s="47"/>
      <c r="D7312" s="46"/>
    </row>
    <row r="7313" spans="1:4" ht="14.4" x14ac:dyDescent="0.3">
      <c r="A7313" s="51"/>
      <c r="C7313" s="47"/>
      <c r="D7313" s="46"/>
    </row>
    <row r="7314" spans="1:4" ht="14.4" x14ac:dyDescent="0.3">
      <c r="A7314" s="51"/>
      <c r="C7314" s="47"/>
      <c r="D7314" s="46"/>
    </row>
    <row r="7315" spans="1:4" ht="14.4" x14ac:dyDescent="0.3">
      <c r="A7315" s="51"/>
      <c r="C7315" s="47"/>
      <c r="D7315" s="46"/>
    </row>
    <row r="7316" spans="1:4" ht="14.4" x14ac:dyDescent="0.3">
      <c r="A7316" s="51"/>
      <c r="C7316" s="47"/>
      <c r="D7316" s="46"/>
    </row>
    <row r="7317" spans="1:4" ht="14.4" x14ac:dyDescent="0.3">
      <c r="A7317" s="51"/>
      <c r="C7317" s="47"/>
      <c r="D7317" s="46"/>
    </row>
    <row r="7318" spans="1:4" ht="14.4" x14ac:dyDescent="0.3">
      <c r="A7318" s="51"/>
      <c r="C7318" s="47"/>
      <c r="D7318" s="46"/>
    </row>
    <row r="7319" spans="1:4" ht="14.4" x14ac:dyDescent="0.3">
      <c r="A7319" s="51"/>
      <c r="C7319" s="47"/>
      <c r="D7319" s="46"/>
    </row>
    <row r="7320" spans="1:4" ht="14.4" x14ac:dyDescent="0.3">
      <c r="A7320" s="51"/>
      <c r="C7320" s="47"/>
      <c r="D7320" s="46"/>
    </row>
    <row r="7321" spans="1:4" ht="14.4" x14ac:dyDescent="0.3">
      <c r="A7321" s="51"/>
      <c r="C7321" s="47"/>
      <c r="D7321" s="46"/>
    </row>
    <row r="7322" spans="1:4" ht="14.4" x14ac:dyDescent="0.3">
      <c r="A7322" s="51"/>
      <c r="C7322" s="47"/>
      <c r="D7322" s="46"/>
    </row>
    <row r="7323" spans="1:4" ht="14.4" x14ac:dyDescent="0.3">
      <c r="A7323" s="51"/>
      <c r="C7323" s="47"/>
      <c r="D7323" s="46"/>
    </row>
    <row r="7324" spans="1:4" ht="14.4" x14ac:dyDescent="0.3">
      <c r="A7324" s="51"/>
      <c r="C7324" s="47"/>
      <c r="D7324" s="46"/>
    </row>
    <row r="7325" spans="1:4" ht="14.4" x14ac:dyDescent="0.3">
      <c r="A7325" s="51"/>
      <c r="C7325" s="47"/>
      <c r="D7325" s="46"/>
    </row>
    <row r="7326" spans="1:4" ht="14.4" x14ac:dyDescent="0.3">
      <c r="A7326" s="51"/>
      <c r="C7326" s="47"/>
      <c r="D7326" s="46"/>
    </row>
    <row r="7327" spans="1:4" ht="14.4" x14ac:dyDescent="0.3">
      <c r="A7327" s="51"/>
      <c r="C7327" s="47"/>
      <c r="D7327" s="46"/>
    </row>
    <row r="7328" spans="1:4" ht="14.4" x14ac:dyDescent="0.3">
      <c r="A7328" s="51"/>
      <c r="C7328" s="47"/>
      <c r="D7328" s="46"/>
    </row>
    <row r="7329" spans="1:4" ht="14.4" x14ac:dyDescent="0.3">
      <c r="A7329" s="51"/>
      <c r="C7329" s="47"/>
      <c r="D7329" s="46"/>
    </row>
    <row r="7330" spans="1:4" ht="14.4" x14ac:dyDescent="0.3">
      <c r="A7330" s="51"/>
      <c r="C7330" s="47"/>
      <c r="D7330" s="46"/>
    </row>
    <row r="7331" spans="1:4" ht="14.4" x14ac:dyDescent="0.3">
      <c r="A7331" s="51"/>
      <c r="C7331" s="47"/>
      <c r="D7331" s="46"/>
    </row>
    <row r="7332" spans="1:4" ht="14.4" x14ac:dyDescent="0.3">
      <c r="A7332" s="51"/>
      <c r="C7332" s="47"/>
      <c r="D7332" s="46"/>
    </row>
    <row r="7333" spans="1:4" ht="14.4" x14ac:dyDescent="0.3">
      <c r="A7333" s="51"/>
      <c r="C7333" s="47"/>
      <c r="D7333" s="46"/>
    </row>
    <row r="7334" spans="1:4" ht="14.4" x14ac:dyDescent="0.3">
      <c r="A7334" s="51"/>
      <c r="C7334" s="47"/>
      <c r="D7334" s="46"/>
    </row>
    <row r="7335" spans="1:4" ht="14.4" x14ac:dyDescent="0.3">
      <c r="A7335" s="51"/>
      <c r="C7335" s="47"/>
      <c r="D7335" s="46"/>
    </row>
    <row r="7336" spans="1:4" ht="14.4" x14ac:dyDescent="0.3">
      <c r="A7336" s="51"/>
      <c r="C7336" s="47"/>
      <c r="D7336" s="46"/>
    </row>
    <row r="7337" spans="1:4" ht="14.4" x14ac:dyDescent="0.3">
      <c r="A7337" s="51"/>
      <c r="C7337" s="47"/>
      <c r="D7337" s="46"/>
    </row>
    <row r="7338" spans="1:4" ht="14.4" x14ac:dyDescent="0.3">
      <c r="A7338" s="51"/>
      <c r="C7338" s="47"/>
      <c r="D7338" s="46"/>
    </row>
    <row r="7339" spans="1:4" ht="14.4" x14ac:dyDescent="0.3">
      <c r="A7339" s="51"/>
      <c r="C7339" s="47"/>
      <c r="D7339" s="46"/>
    </row>
    <row r="7340" spans="1:4" ht="14.4" x14ac:dyDescent="0.3">
      <c r="A7340" s="51"/>
      <c r="C7340" s="47"/>
      <c r="D7340" s="46"/>
    </row>
    <row r="7341" spans="1:4" ht="14.4" x14ac:dyDescent="0.3">
      <c r="A7341" s="51"/>
      <c r="C7341" s="47"/>
      <c r="D7341" s="46"/>
    </row>
    <row r="7342" spans="1:4" ht="14.4" x14ac:dyDescent="0.3">
      <c r="A7342" s="51"/>
      <c r="C7342" s="47"/>
      <c r="D7342" s="46"/>
    </row>
    <row r="7343" spans="1:4" ht="14.4" x14ac:dyDescent="0.3">
      <c r="A7343" s="51"/>
      <c r="C7343" s="47"/>
      <c r="D7343" s="46"/>
    </row>
    <row r="7344" spans="1:4" ht="14.4" x14ac:dyDescent="0.3">
      <c r="A7344" s="51"/>
      <c r="C7344" s="47"/>
      <c r="D7344" s="46"/>
    </row>
    <row r="7345" spans="1:4" ht="14.4" x14ac:dyDescent="0.3">
      <c r="A7345" s="51"/>
      <c r="C7345" s="47"/>
      <c r="D7345" s="46"/>
    </row>
    <row r="7346" spans="1:4" ht="14.4" x14ac:dyDescent="0.3">
      <c r="A7346" s="51"/>
      <c r="C7346" s="47"/>
      <c r="D7346" s="46"/>
    </row>
    <row r="7347" spans="1:4" ht="14.4" x14ac:dyDescent="0.3">
      <c r="A7347" s="51"/>
      <c r="C7347" s="47"/>
      <c r="D7347" s="46"/>
    </row>
    <row r="7348" spans="1:4" ht="14.4" x14ac:dyDescent="0.3">
      <c r="A7348" s="51"/>
      <c r="C7348" s="47"/>
      <c r="D7348" s="46"/>
    </row>
    <row r="7349" spans="1:4" ht="14.4" x14ac:dyDescent="0.3">
      <c r="A7349" s="51"/>
      <c r="C7349" s="47"/>
      <c r="D7349" s="46"/>
    </row>
    <row r="7350" spans="1:4" ht="14.4" x14ac:dyDescent="0.3">
      <c r="A7350" s="51"/>
      <c r="C7350" s="47"/>
      <c r="D7350" s="46"/>
    </row>
    <row r="7351" spans="1:4" ht="14.4" x14ac:dyDescent="0.3">
      <c r="A7351" s="51"/>
      <c r="C7351" s="47"/>
      <c r="D7351" s="46"/>
    </row>
    <row r="7352" spans="1:4" ht="14.4" x14ac:dyDescent="0.3">
      <c r="A7352" s="51"/>
      <c r="C7352" s="47"/>
      <c r="D7352" s="46"/>
    </row>
    <row r="7353" spans="1:4" ht="14.4" x14ac:dyDescent="0.3">
      <c r="A7353" s="51"/>
      <c r="C7353" s="47"/>
      <c r="D7353" s="46"/>
    </row>
    <row r="7354" spans="1:4" ht="14.4" x14ac:dyDescent="0.3">
      <c r="A7354" s="51"/>
      <c r="C7354" s="47"/>
      <c r="D7354" s="46"/>
    </row>
    <row r="7355" spans="1:4" ht="14.4" x14ac:dyDescent="0.3">
      <c r="A7355" s="51"/>
      <c r="C7355" s="47"/>
      <c r="D7355" s="46"/>
    </row>
    <row r="7356" spans="1:4" ht="14.4" x14ac:dyDescent="0.3">
      <c r="A7356" s="51"/>
      <c r="C7356" s="47"/>
      <c r="D7356" s="46"/>
    </row>
    <row r="7357" spans="1:4" ht="14.4" x14ac:dyDescent="0.3">
      <c r="A7357" s="51"/>
      <c r="C7357" s="47"/>
      <c r="D7357" s="46"/>
    </row>
    <row r="7358" spans="1:4" ht="14.4" x14ac:dyDescent="0.3">
      <c r="A7358" s="51"/>
      <c r="C7358" s="47"/>
      <c r="D7358" s="46"/>
    </row>
    <row r="7359" spans="1:4" ht="14.4" x14ac:dyDescent="0.3">
      <c r="A7359" s="51"/>
      <c r="C7359" s="47"/>
      <c r="D7359" s="46"/>
    </row>
    <row r="7360" spans="1:4" ht="14.4" x14ac:dyDescent="0.3">
      <c r="A7360" s="51"/>
      <c r="C7360" s="47"/>
      <c r="D7360" s="46"/>
    </row>
    <row r="7361" spans="1:4" ht="14.4" x14ac:dyDescent="0.3">
      <c r="A7361" s="51"/>
      <c r="C7361" s="47"/>
      <c r="D7361" s="46"/>
    </row>
    <row r="7362" spans="1:4" ht="14.4" x14ac:dyDescent="0.3">
      <c r="A7362" s="51"/>
      <c r="C7362" s="47"/>
      <c r="D7362" s="46"/>
    </row>
    <row r="7363" spans="1:4" ht="14.4" x14ac:dyDescent="0.3">
      <c r="A7363" s="51"/>
      <c r="C7363" s="47"/>
      <c r="D7363" s="46"/>
    </row>
    <row r="7364" spans="1:4" ht="14.4" x14ac:dyDescent="0.3">
      <c r="A7364" s="51"/>
      <c r="C7364" s="47"/>
      <c r="D7364" s="46"/>
    </row>
    <row r="7365" spans="1:4" ht="14.4" x14ac:dyDescent="0.3">
      <c r="A7365" s="51"/>
      <c r="C7365" s="47"/>
      <c r="D7365" s="46"/>
    </row>
    <row r="7366" spans="1:4" ht="14.4" x14ac:dyDescent="0.3">
      <c r="A7366" s="51"/>
      <c r="D7366" s="46"/>
    </row>
    <row r="7367" spans="1:4" ht="14.4" x14ac:dyDescent="0.3">
      <c r="A7367" s="51"/>
      <c r="D7367" s="46"/>
    </row>
    <row r="7368" spans="1:4" ht="14.4" x14ac:dyDescent="0.3">
      <c r="A7368" s="51"/>
      <c r="D7368" s="46"/>
    </row>
    <row r="7369" spans="1:4" ht="14.4" x14ac:dyDescent="0.3">
      <c r="A7369" s="51"/>
      <c r="D7369" s="46"/>
    </row>
    <row r="7370" spans="1:4" ht="14.4" x14ac:dyDescent="0.3">
      <c r="A7370" s="51"/>
      <c r="D7370" s="46"/>
    </row>
    <row r="7371" spans="1:4" ht="14.4" x14ac:dyDescent="0.3">
      <c r="A7371" s="51"/>
      <c r="D7371" s="46"/>
    </row>
    <row r="7372" spans="1:4" ht="14.4" x14ac:dyDescent="0.3">
      <c r="A7372" s="51"/>
      <c r="D7372" s="46"/>
    </row>
    <row r="7373" spans="1:4" ht="14.4" x14ac:dyDescent="0.3">
      <c r="A7373" s="51"/>
      <c r="D7373" s="46"/>
    </row>
    <row r="7374" spans="1:4" ht="14.4" x14ac:dyDescent="0.3">
      <c r="A7374" s="51"/>
      <c r="D7374" s="46"/>
    </row>
    <row r="7375" spans="1:4" ht="14.4" x14ac:dyDescent="0.3">
      <c r="A7375" s="51"/>
      <c r="D7375" s="46"/>
    </row>
    <row r="7376" spans="1:4" ht="14.4" x14ac:dyDescent="0.3">
      <c r="A7376" s="51"/>
      <c r="D7376" s="46"/>
    </row>
    <row r="7377" spans="1:4" ht="14.4" x14ac:dyDescent="0.3">
      <c r="A7377" s="51"/>
      <c r="D7377" s="46"/>
    </row>
    <row r="7378" spans="1:4" ht="14.4" x14ac:dyDescent="0.3">
      <c r="A7378" s="51"/>
      <c r="D7378" s="46"/>
    </row>
    <row r="7379" spans="1:4" ht="14.4" x14ac:dyDescent="0.3">
      <c r="A7379" s="51"/>
      <c r="D7379" s="46"/>
    </row>
    <row r="7380" spans="1:4" ht="14.4" x14ac:dyDescent="0.3">
      <c r="A7380" s="51"/>
      <c r="D7380" s="46"/>
    </row>
    <row r="7381" spans="1:4" ht="14.4" x14ac:dyDescent="0.3">
      <c r="A7381" s="51"/>
      <c r="D7381" s="46"/>
    </row>
    <row r="7382" spans="1:4" ht="14.4" x14ac:dyDescent="0.3">
      <c r="A7382" s="51"/>
      <c r="D7382" s="46"/>
    </row>
    <row r="7383" spans="1:4" ht="14.4" x14ac:dyDescent="0.3">
      <c r="A7383" s="51"/>
      <c r="D7383" s="46"/>
    </row>
    <row r="7384" spans="1:4" ht="14.4" x14ac:dyDescent="0.3">
      <c r="A7384" s="51"/>
      <c r="D7384" s="46"/>
    </row>
    <row r="7385" spans="1:4" ht="14.4" x14ac:dyDescent="0.3">
      <c r="A7385" s="51"/>
      <c r="D7385" s="46"/>
    </row>
    <row r="7386" spans="1:4" ht="14.4" x14ac:dyDescent="0.3">
      <c r="A7386" s="51"/>
      <c r="D7386" s="46"/>
    </row>
    <row r="7387" spans="1:4" ht="14.4" x14ac:dyDescent="0.3">
      <c r="A7387" s="51"/>
      <c r="D7387" s="46"/>
    </row>
    <row r="7388" spans="1:4" ht="14.4" x14ac:dyDescent="0.3">
      <c r="A7388" s="51"/>
      <c r="D7388" s="46"/>
    </row>
    <row r="7389" spans="1:4" ht="14.4" x14ac:dyDescent="0.3">
      <c r="A7389" s="51"/>
      <c r="D7389" s="46"/>
    </row>
    <row r="7390" spans="1:4" ht="14.4" x14ac:dyDescent="0.3">
      <c r="A7390" s="51"/>
      <c r="D7390" s="46"/>
    </row>
    <row r="7391" spans="1:4" ht="14.4" x14ac:dyDescent="0.3">
      <c r="A7391" s="51"/>
      <c r="D7391" s="46"/>
    </row>
    <row r="7392" spans="1:4" ht="14.4" x14ac:dyDescent="0.3">
      <c r="A7392" s="51"/>
      <c r="D7392" s="46"/>
    </row>
    <row r="7393" spans="1:4" ht="14.4" x14ac:dyDescent="0.3">
      <c r="A7393" s="51"/>
      <c r="D7393" s="46"/>
    </row>
    <row r="7394" spans="1:4" ht="14.4" x14ac:dyDescent="0.3">
      <c r="A7394" s="51"/>
      <c r="D7394" s="46"/>
    </row>
    <row r="7395" spans="1:4" ht="14.4" x14ac:dyDescent="0.3">
      <c r="A7395" s="51"/>
      <c r="D7395" s="46"/>
    </row>
    <row r="7396" spans="1:4" ht="14.4" x14ac:dyDescent="0.3">
      <c r="A7396" s="51"/>
      <c r="D7396" s="46"/>
    </row>
    <row r="7397" spans="1:4" ht="14.4" x14ac:dyDescent="0.3">
      <c r="A7397" s="51"/>
      <c r="D7397" s="46"/>
    </row>
    <row r="7398" spans="1:4" ht="14.4" x14ac:dyDescent="0.3">
      <c r="A7398" s="51"/>
      <c r="D7398" s="46"/>
    </row>
    <row r="7399" spans="1:4" ht="14.4" x14ac:dyDescent="0.3">
      <c r="A7399" s="51"/>
      <c r="D7399" s="46"/>
    </row>
    <row r="7400" spans="1:4" ht="14.4" x14ac:dyDescent="0.3">
      <c r="A7400" s="51"/>
      <c r="D7400" s="46"/>
    </row>
    <row r="7401" spans="1:4" ht="14.4" x14ac:dyDescent="0.3">
      <c r="A7401" s="51"/>
      <c r="D7401" s="46"/>
    </row>
    <row r="7402" spans="1:4" ht="14.4" x14ac:dyDescent="0.3">
      <c r="A7402" s="51"/>
      <c r="D7402" s="46"/>
    </row>
    <row r="7403" spans="1:4" ht="14.4" x14ac:dyDescent="0.3">
      <c r="A7403" s="51"/>
      <c r="D7403" s="46"/>
    </row>
    <row r="7404" spans="1:4" ht="14.4" x14ac:dyDescent="0.3">
      <c r="A7404" s="51"/>
      <c r="D7404" s="46"/>
    </row>
    <row r="7405" spans="1:4" ht="14.4" x14ac:dyDescent="0.3">
      <c r="A7405" s="51"/>
      <c r="D7405" s="46"/>
    </row>
    <row r="7406" spans="1:4" ht="14.4" x14ac:dyDescent="0.3">
      <c r="A7406" s="51"/>
      <c r="D7406" s="46"/>
    </row>
    <row r="7407" spans="1:4" ht="14.4" x14ac:dyDescent="0.3">
      <c r="A7407" s="51"/>
      <c r="D7407" s="46"/>
    </row>
    <row r="7408" spans="1:4" ht="14.4" x14ac:dyDescent="0.3">
      <c r="A7408" s="51"/>
      <c r="D7408" s="46"/>
    </row>
    <row r="7409" spans="1:4" ht="14.4" x14ac:dyDescent="0.3">
      <c r="A7409" s="51"/>
      <c r="D7409" s="46"/>
    </row>
    <row r="7410" spans="1:4" ht="14.4" x14ac:dyDescent="0.3">
      <c r="A7410" s="51"/>
      <c r="D7410" s="46"/>
    </row>
    <row r="7411" spans="1:4" ht="14.4" x14ac:dyDescent="0.3">
      <c r="A7411" s="51"/>
      <c r="D7411" s="46"/>
    </row>
    <row r="7412" spans="1:4" ht="14.4" x14ac:dyDescent="0.3">
      <c r="A7412" s="51"/>
      <c r="D7412" s="46"/>
    </row>
    <row r="7413" spans="1:4" ht="14.4" x14ac:dyDescent="0.3">
      <c r="A7413" s="51"/>
      <c r="D7413" s="46"/>
    </row>
    <row r="7414" spans="1:4" ht="14.4" x14ac:dyDescent="0.3">
      <c r="A7414" s="51"/>
      <c r="D7414" s="46"/>
    </row>
    <row r="7415" spans="1:4" ht="14.4" x14ac:dyDescent="0.3">
      <c r="A7415" s="51"/>
      <c r="D7415" s="46"/>
    </row>
    <row r="7416" spans="1:4" ht="14.4" x14ac:dyDescent="0.3">
      <c r="A7416" s="51"/>
      <c r="D7416" s="46"/>
    </row>
    <row r="7417" spans="1:4" ht="14.4" x14ac:dyDescent="0.3">
      <c r="A7417" s="51"/>
      <c r="D7417" s="46"/>
    </row>
    <row r="7418" spans="1:4" ht="14.4" x14ac:dyDescent="0.3">
      <c r="A7418" s="51"/>
      <c r="D7418" s="46"/>
    </row>
    <row r="7419" spans="1:4" ht="14.4" x14ac:dyDescent="0.3">
      <c r="A7419" s="51"/>
      <c r="D7419" s="46"/>
    </row>
    <row r="7420" spans="1:4" ht="14.4" x14ac:dyDescent="0.3">
      <c r="A7420" s="51"/>
      <c r="D7420" s="46"/>
    </row>
    <row r="7421" spans="1:4" ht="14.4" x14ac:dyDescent="0.3">
      <c r="A7421" s="51"/>
      <c r="D7421" s="46"/>
    </row>
    <row r="7422" spans="1:4" ht="14.4" x14ac:dyDescent="0.3">
      <c r="A7422" s="51"/>
      <c r="B7422" s="48"/>
      <c r="D7422" s="46"/>
    </row>
    <row r="7423" spans="1:4" ht="14.4" x14ac:dyDescent="0.3">
      <c r="A7423" s="51"/>
      <c r="B7423" s="48"/>
      <c r="D7423" s="46"/>
    </row>
    <row r="7424" spans="1:4" ht="14.4" x14ac:dyDescent="0.3">
      <c r="A7424" s="51"/>
      <c r="B7424" s="48"/>
      <c r="D7424" s="46"/>
    </row>
    <row r="7425" spans="1:4" ht="14.4" x14ac:dyDescent="0.3">
      <c r="A7425" s="51"/>
      <c r="B7425" s="48"/>
      <c r="D7425" s="46"/>
    </row>
    <row r="7426" spans="1:4" ht="14.4" x14ac:dyDescent="0.3">
      <c r="A7426" s="51"/>
      <c r="B7426" s="48"/>
      <c r="D7426" s="46"/>
    </row>
    <row r="7427" spans="1:4" ht="14.4" x14ac:dyDescent="0.3">
      <c r="A7427" s="51"/>
      <c r="B7427" s="48"/>
      <c r="D7427" s="46"/>
    </row>
    <row r="7428" spans="1:4" ht="14.4" x14ac:dyDescent="0.3">
      <c r="A7428" s="51"/>
      <c r="B7428" s="48"/>
      <c r="D7428" s="46"/>
    </row>
    <row r="7429" spans="1:4" ht="14.4" x14ac:dyDescent="0.3">
      <c r="A7429" s="51"/>
      <c r="B7429" s="48"/>
      <c r="D7429" s="46"/>
    </row>
    <row r="7430" spans="1:4" ht="14.4" x14ac:dyDescent="0.3">
      <c r="A7430" s="51"/>
      <c r="B7430" s="48"/>
      <c r="D7430" s="46"/>
    </row>
    <row r="7431" spans="1:4" ht="14.4" x14ac:dyDescent="0.3">
      <c r="A7431" s="51"/>
      <c r="D7431" s="46"/>
    </row>
    <row r="7432" spans="1:4" ht="14.4" x14ac:dyDescent="0.3">
      <c r="A7432" s="51"/>
      <c r="D7432" s="46"/>
    </row>
    <row r="7433" spans="1:4" ht="14.4" x14ac:dyDescent="0.3">
      <c r="A7433" s="51"/>
      <c r="D7433" s="46"/>
    </row>
    <row r="7434" spans="1:4" ht="14.4" x14ac:dyDescent="0.3">
      <c r="A7434" s="51"/>
      <c r="D7434" s="46"/>
    </row>
    <row r="7435" spans="1:4" ht="14.4" x14ac:dyDescent="0.3">
      <c r="A7435" s="51"/>
      <c r="D7435" s="46"/>
    </row>
    <row r="7436" spans="1:4" ht="14.4" x14ac:dyDescent="0.3">
      <c r="A7436" s="51"/>
      <c r="D7436" s="46"/>
    </row>
    <row r="7437" spans="1:4" ht="14.4" x14ac:dyDescent="0.3">
      <c r="A7437" s="51"/>
      <c r="D7437" s="46"/>
    </row>
    <row r="7438" spans="1:4" ht="14.4" x14ac:dyDescent="0.3">
      <c r="A7438" s="51"/>
      <c r="D7438" s="46"/>
    </row>
    <row r="7439" spans="1:4" ht="14.4" x14ac:dyDescent="0.3">
      <c r="A7439" s="51"/>
      <c r="D7439" s="46"/>
    </row>
    <row r="7440" spans="1:4" ht="14.4" x14ac:dyDescent="0.3">
      <c r="A7440" s="51"/>
      <c r="D7440" s="46"/>
    </row>
    <row r="7441" spans="1:4" ht="14.4" x14ac:dyDescent="0.3">
      <c r="A7441" s="51"/>
      <c r="D7441" s="46"/>
    </row>
    <row r="7442" spans="1:4" ht="14.4" x14ac:dyDescent="0.3">
      <c r="A7442" s="51"/>
      <c r="D7442" s="46"/>
    </row>
    <row r="7443" spans="1:4" ht="14.4" x14ac:dyDescent="0.3">
      <c r="A7443" s="51"/>
      <c r="D7443" s="46"/>
    </row>
    <row r="7444" spans="1:4" ht="14.4" x14ac:dyDescent="0.3">
      <c r="A7444" s="51"/>
      <c r="D7444" s="46"/>
    </row>
    <row r="7445" spans="1:4" ht="14.4" x14ac:dyDescent="0.3">
      <c r="A7445" s="51"/>
      <c r="D7445" s="46"/>
    </row>
    <row r="7446" spans="1:4" ht="14.4" x14ac:dyDescent="0.3">
      <c r="A7446" s="51"/>
      <c r="D7446" s="46"/>
    </row>
    <row r="7447" spans="1:4" ht="14.4" x14ac:dyDescent="0.3">
      <c r="A7447" s="51"/>
      <c r="D7447" s="46"/>
    </row>
    <row r="7448" spans="1:4" ht="14.4" x14ac:dyDescent="0.3">
      <c r="A7448" s="51"/>
      <c r="D7448" s="46"/>
    </row>
    <row r="7449" spans="1:4" ht="14.4" x14ac:dyDescent="0.3">
      <c r="A7449" s="51"/>
      <c r="D7449" s="46"/>
    </row>
    <row r="7450" spans="1:4" ht="14.4" x14ac:dyDescent="0.3">
      <c r="A7450" s="51"/>
      <c r="D7450" s="46"/>
    </row>
    <row r="7451" spans="1:4" ht="14.4" x14ac:dyDescent="0.3">
      <c r="A7451" s="51"/>
      <c r="D7451" s="46"/>
    </row>
    <row r="7452" spans="1:4" ht="14.4" x14ac:dyDescent="0.3">
      <c r="A7452" s="51"/>
      <c r="D7452" s="46"/>
    </row>
    <row r="7453" spans="1:4" ht="14.4" x14ac:dyDescent="0.3">
      <c r="A7453" s="51"/>
      <c r="D7453" s="46"/>
    </row>
    <row r="7454" spans="1:4" ht="14.4" x14ac:dyDescent="0.3">
      <c r="A7454" s="51"/>
      <c r="D7454" s="46"/>
    </row>
    <row r="7455" spans="1:4" ht="14.4" x14ac:dyDescent="0.3">
      <c r="A7455" s="51"/>
      <c r="D7455" s="46"/>
    </row>
    <row r="7456" spans="1:4" ht="14.4" x14ac:dyDescent="0.3">
      <c r="A7456" s="51"/>
      <c r="D7456" s="46"/>
    </row>
    <row r="7457" spans="1:4" ht="14.4" x14ac:dyDescent="0.3">
      <c r="A7457" s="51"/>
      <c r="D7457" s="46"/>
    </row>
    <row r="7458" spans="1:4" ht="14.4" x14ac:dyDescent="0.3">
      <c r="A7458" s="51"/>
      <c r="D7458" s="46"/>
    </row>
    <row r="7459" spans="1:4" ht="14.4" x14ac:dyDescent="0.3">
      <c r="A7459" s="51"/>
      <c r="D7459" s="46"/>
    </row>
    <row r="7460" spans="1:4" ht="14.4" x14ac:dyDescent="0.3">
      <c r="A7460" s="51"/>
      <c r="D7460" s="46"/>
    </row>
    <row r="7461" spans="1:4" ht="14.4" x14ac:dyDescent="0.3">
      <c r="A7461" s="51"/>
      <c r="D7461" s="46"/>
    </row>
    <row r="7462" spans="1:4" ht="14.4" x14ac:dyDescent="0.3">
      <c r="A7462" s="51"/>
      <c r="D7462" s="46"/>
    </row>
    <row r="7463" spans="1:4" ht="14.4" x14ac:dyDescent="0.3">
      <c r="A7463" s="51"/>
      <c r="D7463" s="46"/>
    </row>
    <row r="7464" spans="1:4" ht="14.4" x14ac:dyDescent="0.3">
      <c r="A7464" s="51"/>
      <c r="D7464" s="46"/>
    </row>
    <row r="7465" spans="1:4" ht="14.4" x14ac:dyDescent="0.3">
      <c r="A7465" s="51"/>
      <c r="D7465" s="46"/>
    </row>
    <row r="7466" spans="1:4" ht="14.4" x14ac:dyDescent="0.3">
      <c r="A7466" s="51"/>
      <c r="D7466" s="46"/>
    </row>
    <row r="7467" spans="1:4" ht="14.4" x14ac:dyDescent="0.3">
      <c r="A7467" s="51"/>
      <c r="D7467" s="46"/>
    </row>
    <row r="7468" spans="1:4" ht="14.4" x14ac:dyDescent="0.3">
      <c r="A7468" s="51"/>
      <c r="D7468" s="46"/>
    </row>
    <row r="7469" spans="1:4" ht="14.4" x14ac:dyDescent="0.3">
      <c r="A7469" s="51"/>
      <c r="D7469" s="46"/>
    </row>
    <row r="7470" spans="1:4" ht="14.4" x14ac:dyDescent="0.3">
      <c r="A7470" s="51"/>
      <c r="D7470" s="46"/>
    </row>
    <row r="7471" spans="1:4" ht="14.4" x14ac:dyDescent="0.3">
      <c r="A7471" s="51"/>
      <c r="D7471" s="46"/>
    </row>
    <row r="7472" spans="1:4" ht="14.4" x14ac:dyDescent="0.3">
      <c r="A7472" s="51"/>
      <c r="D7472" s="46"/>
    </row>
    <row r="7473" spans="1:4" ht="14.4" x14ac:dyDescent="0.3">
      <c r="A7473" s="51"/>
      <c r="D7473" s="46"/>
    </row>
    <row r="7474" spans="1:4" ht="14.4" x14ac:dyDescent="0.3">
      <c r="A7474" s="51"/>
      <c r="D7474" s="46"/>
    </row>
    <row r="7475" spans="1:4" ht="14.4" x14ac:dyDescent="0.3">
      <c r="A7475" s="51"/>
      <c r="D7475" s="46"/>
    </row>
    <row r="7476" spans="1:4" ht="14.4" x14ac:dyDescent="0.3">
      <c r="A7476" s="51"/>
      <c r="D7476" s="46"/>
    </row>
    <row r="7477" spans="1:4" ht="14.4" x14ac:dyDescent="0.3">
      <c r="A7477" s="51"/>
      <c r="D7477" s="46"/>
    </row>
    <row r="7478" spans="1:4" ht="14.4" x14ac:dyDescent="0.3">
      <c r="A7478" s="51"/>
      <c r="D7478" s="46"/>
    </row>
    <row r="7479" spans="1:4" ht="14.4" x14ac:dyDescent="0.3">
      <c r="A7479" s="51"/>
      <c r="D7479" s="46"/>
    </row>
    <row r="7480" spans="1:4" ht="14.4" x14ac:dyDescent="0.3">
      <c r="A7480" s="51"/>
      <c r="D7480" s="46"/>
    </row>
    <row r="7481" spans="1:4" ht="14.4" x14ac:dyDescent="0.3">
      <c r="A7481" s="51"/>
      <c r="D7481" s="46"/>
    </row>
    <row r="7482" spans="1:4" ht="14.4" x14ac:dyDescent="0.3">
      <c r="A7482" s="51"/>
      <c r="D7482" s="46"/>
    </row>
    <row r="7483" spans="1:4" ht="14.4" x14ac:dyDescent="0.3">
      <c r="A7483" s="51"/>
      <c r="D7483" s="46"/>
    </row>
    <row r="7484" spans="1:4" ht="14.4" x14ac:dyDescent="0.3">
      <c r="A7484" s="51"/>
      <c r="D7484" s="46"/>
    </row>
    <row r="7485" spans="1:4" ht="14.4" x14ac:dyDescent="0.3">
      <c r="A7485" s="51"/>
      <c r="D7485" s="46"/>
    </row>
    <row r="7486" spans="1:4" ht="14.4" x14ac:dyDescent="0.3">
      <c r="A7486" s="51"/>
      <c r="D7486" s="46"/>
    </row>
    <row r="7487" spans="1:4" ht="14.4" x14ac:dyDescent="0.3">
      <c r="A7487" s="51"/>
      <c r="D7487" s="46"/>
    </row>
    <row r="7488" spans="1:4" ht="14.4" x14ac:dyDescent="0.3">
      <c r="A7488" s="51"/>
      <c r="D7488" s="46"/>
    </row>
    <row r="7489" spans="1:4" ht="14.4" x14ac:dyDescent="0.3">
      <c r="A7489" s="51"/>
      <c r="D7489" s="46"/>
    </row>
    <row r="7490" spans="1:4" ht="14.4" x14ac:dyDescent="0.3">
      <c r="A7490" s="51"/>
      <c r="D7490" s="46"/>
    </row>
    <row r="7491" spans="1:4" ht="14.4" x14ac:dyDescent="0.3">
      <c r="A7491" s="51"/>
      <c r="D7491" s="46"/>
    </row>
    <row r="7492" spans="1:4" ht="14.4" x14ac:dyDescent="0.3">
      <c r="A7492" s="51"/>
      <c r="D7492" s="46"/>
    </row>
    <row r="7493" spans="1:4" ht="14.4" x14ac:dyDescent="0.3">
      <c r="A7493" s="51"/>
      <c r="D7493" s="46"/>
    </row>
    <row r="7494" spans="1:4" ht="14.4" x14ac:dyDescent="0.3">
      <c r="A7494" s="51"/>
      <c r="D7494" s="46"/>
    </row>
    <row r="7495" spans="1:4" ht="14.4" x14ac:dyDescent="0.3">
      <c r="A7495" s="51"/>
      <c r="D7495" s="46"/>
    </row>
    <row r="7496" spans="1:4" ht="14.4" x14ac:dyDescent="0.3">
      <c r="A7496" s="51"/>
      <c r="D7496" s="46"/>
    </row>
    <row r="7497" spans="1:4" ht="14.4" x14ac:dyDescent="0.3">
      <c r="A7497" s="51"/>
      <c r="D7497" s="46"/>
    </row>
    <row r="7498" spans="1:4" ht="14.4" x14ac:dyDescent="0.3">
      <c r="A7498" s="51"/>
      <c r="D7498" s="46"/>
    </row>
    <row r="7499" spans="1:4" ht="14.4" x14ac:dyDescent="0.3">
      <c r="A7499" s="51"/>
      <c r="D7499" s="46"/>
    </row>
    <row r="7500" spans="1:4" ht="14.4" x14ac:dyDescent="0.3">
      <c r="A7500" s="51"/>
      <c r="D7500" s="46"/>
    </row>
    <row r="7501" spans="1:4" ht="14.4" x14ac:dyDescent="0.3">
      <c r="A7501" s="51"/>
      <c r="D7501" s="46"/>
    </row>
    <row r="7502" spans="1:4" ht="14.4" x14ac:dyDescent="0.3">
      <c r="A7502" s="51"/>
      <c r="D7502" s="46"/>
    </row>
    <row r="7503" spans="1:4" ht="14.4" x14ac:dyDescent="0.3">
      <c r="A7503" s="51"/>
      <c r="D7503" s="46"/>
    </row>
    <row r="7504" spans="1:4" ht="14.4" x14ac:dyDescent="0.3">
      <c r="A7504" s="51"/>
      <c r="D7504" s="46"/>
    </row>
    <row r="7505" spans="1:4" ht="14.4" x14ac:dyDescent="0.3">
      <c r="A7505" s="51"/>
      <c r="D7505" s="46"/>
    </row>
    <row r="7506" spans="1:4" ht="14.4" x14ac:dyDescent="0.3">
      <c r="A7506" s="51"/>
      <c r="D7506" s="46"/>
    </row>
    <row r="7507" spans="1:4" ht="14.4" x14ac:dyDescent="0.3">
      <c r="A7507" s="51"/>
      <c r="D7507" s="46"/>
    </row>
    <row r="7508" spans="1:4" ht="14.4" x14ac:dyDescent="0.3">
      <c r="A7508" s="51"/>
      <c r="D7508" s="46"/>
    </row>
    <row r="7509" spans="1:4" ht="14.4" x14ac:dyDescent="0.3">
      <c r="A7509" s="51"/>
      <c r="D7509" s="46"/>
    </row>
    <row r="7510" spans="1:4" ht="14.4" x14ac:dyDescent="0.3">
      <c r="A7510" s="51"/>
      <c r="D7510" s="46"/>
    </row>
    <row r="7511" spans="1:4" ht="14.4" x14ac:dyDescent="0.3">
      <c r="A7511" s="51"/>
      <c r="D7511" s="46"/>
    </row>
    <row r="7512" spans="1:4" ht="14.4" x14ac:dyDescent="0.3">
      <c r="A7512" s="51"/>
      <c r="D7512" s="46"/>
    </row>
    <row r="7513" spans="1:4" ht="14.4" x14ac:dyDescent="0.3">
      <c r="A7513" s="51"/>
      <c r="D7513" s="46"/>
    </row>
    <row r="7514" spans="1:4" ht="14.4" x14ac:dyDescent="0.3">
      <c r="A7514" s="51"/>
      <c r="D7514" s="46"/>
    </row>
    <row r="7515" spans="1:4" ht="14.4" x14ac:dyDescent="0.3">
      <c r="A7515" s="51"/>
      <c r="D7515" s="46"/>
    </row>
    <row r="7516" spans="1:4" ht="14.4" x14ac:dyDescent="0.3">
      <c r="A7516" s="51"/>
      <c r="D7516" s="46"/>
    </row>
    <row r="7517" spans="1:4" ht="14.4" x14ac:dyDescent="0.3">
      <c r="A7517" s="51"/>
      <c r="D7517" s="46"/>
    </row>
    <row r="7518" spans="1:4" ht="14.4" x14ac:dyDescent="0.3">
      <c r="A7518" s="51"/>
      <c r="D7518" s="46"/>
    </row>
    <row r="7519" spans="1:4" ht="14.4" x14ac:dyDescent="0.3">
      <c r="A7519" s="51"/>
      <c r="D7519" s="46"/>
    </row>
    <row r="7520" spans="1:4" ht="14.4" x14ac:dyDescent="0.3">
      <c r="A7520" s="51"/>
      <c r="D7520" s="46"/>
    </row>
    <row r="7521" spans="1:4" ht="14.4" x14ac:dyDescent="0.3">
      <c r="A7521" s="51"/>
      <c r="D7521" s="46"/>
    </row>
    <row r="7522" spans="1:4" ht="14.4" x14ac:dyDescent="0.3">
      <c r="A7522" s="51"/>
      <c r="D7522" s="46"/>
    </row>
    <row r="7523" spans="1:4" ht="14.4" x14ac:dyDescent="0.3">
      <c r="A7523" s="51"/>
      <c r="D7523" s="46"/>
    </row>
    <row r="7524" spans="1:4" ht="14.4" x14ac:dyDescent="0.3">
      <c r="A7524" s="51"/>
      <c r="D7524" s="46"/>
    </row>
    <row r="7525" spans="1:4" ht="14.4" x14ac:dyDescent="0.3">
      <c r="A7525" s="51"/>
      <c r="D7525" s="46"/>
    </row>
    <row r="7526" spans="1:4" ht="14.4" x14ac:dyDescent="0.3">
      <c r="A7526" s="51"/>
      <c r="D7526" s="46"/>
    </row>
    <row r="7527" spans="1:4" ht="14.4" x14ac:dyDescent="0.3">
      <c r="A7527" s="51"/>
      <c r="D7527" s="46"/>
    </row>
    <row r="7528" spans="1:4" ht="14.4" x14ac:dyDescent="0.3">
      <c r="A7528" s="51"/>
      <c r="D7528" s="46"/>
    </row>
    <row r="7529" spans="1:4" ht="14.4" x14ac:dyDescent="0.3">
      <c r="A7529" s="51"/>
      <c r="D7529" s="46"/>
    </row>
    <row r="7530" spans="1:4" ht="14.4" x14ac:dyDescent="0.3">
      <c r="A7530" s="51"/>
      <c r="D7530" s="46"/>
    </row>
    <row r="7531" spans="1:4" ht="14.4" x14ac:dyDescent="0.3">
      <c r="A7531" s="51"/>
      <c r="D7531" s="46"/>
    </row>
    <row r="7532" spans="1:4" ht="14.4" x14ac:dyDescent="0.3">
      <c r="A7532" s="51"/>
      <c r="D7532" s="46"/>
    </row>
    <row r="7533" spans="1:4" ht="14.4" x14ac:dyDescent="0.3">
      <c r="A7533" s="51"/>
      <c r="D7533" s="46"/>
    </row>
    <row r="7534" spans="1:4" ht="14.4" x14ac:dyDescent="0.3">
      <c r="A7534" s="51"/>
      <c r="D7534" s="46"/>
    </row>
    <row r="7535" spans="1:4" ht="14.4" x14ac:dyDescent="0.3">
      <c r="A7535" s="51"/>
      <c r="D7535" s="46"/>
    </row>
    <row r="7536" spans="1:4" ht="14.4" x14ac:dyDescent="0.3">
      <c r="A7536" s="51"/>
      <c r="D7536" s="46"/>
    </row>
    <row r="7537" spans="1:4" ht="14.4" x14ac:dyDescent="0.3">
      <c r="A7537" s="51"/>
      <c r="D7537" s="46"/>
    </row>
    <row r="7538" spans="1:4" ht="14.4" x14ac:dyDescent="0.3">
      <c r="A7538" s="51"/>
      <c r="B7538" s="45"/>
      <c r="C7538" s="47"/>
      <c r="D7538" s="46"/>
    </row>
    <row r="7539" spans="1:4" ht="14.4" x14ac:dyDescent="0.3">
      <c r="A7539" s="51"/>
      <c r="B7539" s="45"/>
      <c r="C7539" s="47"/>
      <c r="D7539" s="46"/>
    </row>
    <row r="7540" spans="1:4" ht="14.4" x14ac:dyDescent="0.3">
      <c r="A7540" s="51"/>
      <c r="B7540" s="45"/>
      <c r="C7540" s="47"/>
      <c r="D7540" s="46"/>
    </row>
    <row r="7541" spans="1:4" ht="14.4" x14ac:dyDescent="0.3">
      <c r="A7541" s="51"/>
      <c r="B7541" s="45"/>
      <c r="C7541" s="47"/>
      <c r="D7541" s="46"/>
    </row>
    <row r="7542" spans="1:4" ht="14.4" x14ac:dyDescent="0.3">
      <c r="A7542" s="51"/>
      <c r="B7542" s="45"/>
      <c r="C7542" s="47"/>
      <c r="D7542" s="46"/>
    </row>
    <row r="7543" spans="1:4" ht="14.4" x14ac:dyDescent="0.3">
      <c r="A7543" s="51"/>
      <c r="B7543" s="45"/>
      <c r="C7543" s="47"/>
      <c r="D7543" s="46"/>
    </row>
    <row r="7544" spans="1:4" ht="14.4" x14ac:dyDescent="0.3">
      <c r="A7544" s="51"/>
      <c r="B7544" s="45"/>
      <c r="C7544" s="47"/>
      <c r="D7544" s="46"/>
    </row>
    <row r="7545" spans="1:4" ht="14.4" x14ac:dyDescent="0.3">
      <c r="A7545" s="51"/>
      <c r="D7545" s="46"/>
    </row>
    <row r="7546" spans="1:4" ht="14.4" x14ac:dyDescent="0.3">
      <c r="A7546" s="51"/>
      <c r="D7546" s="46"/>
    </row>
    <row r="7547" spans="1:4" ht="14.4" x14ac:dyDescent="0.3">
      <c r="A7547" s="51"/>
      <c r="D7547" s="46"/>
    </row>
    <row r="7548" spans="1:4" ht="14.4" x14ac:dyDescent="0.3">
      <c r="A7548" s="51"/>
      <c r="D7548" s="46"/>
    </row>
    <row r="7549" spans="1:4" ht="14.4" x14ac:dyDescent="0.3">
      <c r="A7549" s="51"/>
      <c r="D7549" s="46"/>
    </row>
    <row r="7550" spans="1:4" ht="14.4" x14ac:dyDescent="0.3">
      <c r="A7550" s="51"/>
      <c r="D7550" s="46"/>
    </row>
    <row r="7551" spans="1:4" ht="14.4" x14ac:dyDescent="0.3">
      <c r="A7551" s="51"/>
      <c r="D7551" s="46"/>
    </row>
    <row r="7552" spans="1:4" ht="14.4" x14ac:dyDescent="0.3">
      <c r="A7552" s="51"/>
      <c r="D7552" s="46"/>
    </row>
    <row r="7553" spans="1:4" ht="14.4" x14ac:dyDescent="0.3">
      <c r="A7553" s="51"/>
      <c r="D7553" s="46"/>
    </row>
    <row r="7554" spans="1:4" ht="14.4" x14ac:dyDescent="0.3">
      <c r="A7554" s="51"/>
      <c r="B7554" s="45"/>
      <c r="C7554" s="47"/>
      <c r="D7554" s="46"/>
    </row>
    <row r="7555" spans="1:4" ht="14.4" x14ac:dyDescent="0.3">
      <c r="A7555" s="51"/>
      <c r="B7555" s="45"/>
      <c r="C7555" s="47"/>
      <c r="D7555" s="46"/>
    </row>
    <row r="7556" spans="1:4" ht="14.4" x14ac:dyDescent="0.3">
      <c r="A7556" s="51"/>
      <c r="B7556" s="45"/>
      <c r="C7556" s="47"/>
      <c r="D7556" s="46"/>
    </row>
    <row r="7557" spans="1:4" ht="14.4" x14ac:dyDescent="0.3">
      <c r="A7557" s="51"/>
      <c r="B7557" s="45"/>
      <c r="C7557" s="47"/>
      <c r="D7557" s="46"/>
    </row>
    <row r="7558" spans="1:4" ht="14.4" x14ac:dyDescent="0.3">
      <c r="A7558" s="51"/>
      <c r="B7558" s="45"/>
      <c r="C7558" s="47"/>
      <c r="D7558" s="46"/>
    </row>
    <row r="7559" spans="1:4" ht="14.4" x14ac:dyDescent="0.3">
      <c r="A7559" s="51"/>
      <c r="B7559" s="45"/>
      <c r="C7559" s="47"/>
      <c r="D7559" s="46"/>
    </row>
    <row r="7560" spans="1:4" ht="14.4" x14ac:dyDescent="0.3">
      <c r="A7560" s="51"/>
      <c r="C7560" s="47"/>
      <c r="D7560" s="46"/>
    </row>
    <row r="7561" spans="1:4" ht="14.4" x14ac:dyDescent="0.3">
      <c r="A7561" s="51"/>
      <c r="C7561" s="47"/>
      <c r="D7561" s="46"/>
    </row>
    <row r="7562" spans="1:4" ht="14.4" x14ac:dyDescent="0.3">
      <c r="A7562" s="51"/>
      <c r="C7562" s="47"/>
      <c r="D7562" s="46"/>
    </row>
    <row r="7563" spans="1:4" ht="14.4" x14ac:dyDescent="0.3">
      <c r="A7563" s="51"/>
      <c r="C7563" s="47"/>
      <c r="D7563" s="46"/>
    </row>
    <row r="7564" spans="1:4" ht="14.4" x14ac:dyDescent="0.3">
      <c r="A7564" s="51"/>
      <c r="C7564" s="47"/>
      <c r="D7564" s="46"/>
    </row>
    <row r="7565" spans="1:4" ht="14.4" x14ac:dyDescent="0.3">
      <c r="A7565" s="51"/>
      <c r="C7565" s="47"/>
      <c r="D7565" s="46"/>
    </row>
    <row r="7566" spans="1:4" ht="14.4" x14ac:dyDescent="0.3">
      <c r="A7566" s="51"/>
      <c r="D7566" s="46"/>
    </row>
    <row r="7567" spans="1:4" ht="14.4" x14ac:dyDescent="0.3">
      <c r="A7567" s="51"/>
      <c r="D7567" s="46"/>
    </row>
    <row r="7568" spans="1:4" ht="14.4" x14ac:dyDescent="0.3">
      <c r="A7568" s="51"/>
      <c r="D7568" s="46"/>
    </row>
    <row r="7569" spans="1:4" ht="14.4" x14ac:dyDescent="0.3">
      <c r="A7569" s="51"/>
      <c r="D7569" s="46"/>
    </row>
    <row r="7570" spans="1:4" ht="14.4" x14ac:dyDescent="0.3">
      <c r="A7570" s="51"/>
      <c r="D7570" s="46"/>
    </row>
    <row r="7571" spans="1:4" ht="14.4" x14ac:dyDescent="0.3">
      <c r="A7571" s="51"/>
      <c r="D7571" s="46"/>
    </row>
    <row r="7572" spans="1:4" ht="14.4" x14ac:dyDescent="0.3">
      <c r="A7572" s="51"/>
      <c r="D7572" s="46"/>
    </row>
    <row r="7573" spans="1:4" ht="14.4" x14ac:dyDescent="0.3">
      <c r="A7573" s="51"/>
      <c r="D7573" s="46"/>
    </row>
    <row r="7574" spans="1:4" ht="14.4" x14ac:dyDescent="0.3">
      <c r="A7574" s="51"/>
      <c r="D7574" s="46"/>
    </row>
    <row r="7575" spans="1:4" ht="14.4" x14ac:dyDescent="0.3">
      <c r="A7575" s="51"/>
      <c r="D7575" s="46"/>
    </row>
    <row r="7576" spans="1:4" ht="14.4" x14ac:dyDescent="0.3">
      <c r="A7576" s="51"/>
      <c r="D7576" s="46"/>
    </row>
    <row r="7577" spans="1:4" ht="14.4" x14ac:dyDescent="0.3">
      <c r="A7577" s="51"/>
      <c r="D7577" s="46"/>
    </row>
    <row r="7578" spans="1:4" ht="14.4" x14ac:dyDescent="0.3">
      <c r="A7578" s="51"/>
      <c r="D7578" s="46"/>
    </row>
    <row r="7579" spans="1:4" ht="14.4" x14ac:dyDescent="0.3">
      <c r="A7579" s="51"/>
      <c r="D7579" s="46"/>
    </row>
    <row r="7580" spans="1:4" ht="14.4" x14ac:dyDescent="0.3">
      <c r="A7580" s="51"/>
      <c r="D7580" s="46"/>
    </row>
    <row r="7581" spans="1:4" ht="14.4" x14ac:dyDescent="0.3">
      <c r="A7581" s="51"/>
      <c r="D7581" s="46"/>
    </row>
    <row r="7582" spans="1:4" ht="14.4" x14ac:dyDescent="0.3">
      <c r="A7582" s="51"/>
      <c r="D7582" s="46"/>
    </row>
    <row r="7583" spans="1:4" ht="14.4" x14ac:dyDescent="0.3">
      <c r="A7583" s="51"/>
      <c r="D7583" s="46"/>
    </row>
    <row r="7584" spans="1:4" ht="14.4" x14ac:dyDescent="0.3">
      <c r="A7584" s="51"/>
      <c r="D7584" s="46"/>
    </row>
    <row r="7585" spans="1:4" ht="14.4" x14ac:dyDescent="0.3">
      <c r="A7585" s="51"/>
      <c r="D7585" s="46"/>
    </row>
    <row r="7586" spans="1:4" ht="14.4" x14ac:dyDescent="0.3">
      <c r="A7586" s="51"/>
      <c r="D7586" s="46"/>
    </row>
    <row r="7587" spans="1:4" ht="14.4" x14ac:dyDescent="0.3">
      <c r="A7587" s="51"/>
      <c r="D7587" s="46"/>
    </row>
    <row r="7588" spans="1:4" ht="14.4" x14ac:dyDescent="0.3">
      <c r="A7588" s="51"/>
      <c r="D7588" s="46"/>
    </row>
    <row r="7589" spans="1:4" ht="14.4" x14ac:dyDescent="0.3">
      <c r="A7589" s="51"/>
      <c r="D7589" s="46"/>
    </row>
    <row r="7590" spans="1:4" ht="14.4" x14ac:dyDescent="0.3">
      <c r="A7590" s="51"/>
      <c r="D7590" s="46"/>
    </row>
    <row r="7591" spans="1:4" ht="14.4" x14ac:dyDescent="0.3">
      <c r="A7591" s="51"/>
      <c r="D7591" s="46"/>
    </row>
    <row r="7592" spans="1:4" ht="14.4" x14ac:dyDescent="0.3">
      <c r="A7592" s="51"/>
      <c r="D7592" s="46"/>
    </row>
    <row r="7593" spans="1:4" ht="14.4" x14ac:dyDescent="0.3">
      <c r="A7593" s="51"/>
      <c r="D7593" s="46"/>
    </row>
    <row r="7594" spans="1:4" ht="14.4" x14ac:dyDescent="0.3">
      <c r="A7594" s="51"/>
      <c r="D7594" s="46"/>
    </row>
    <row r="7595" spans="1:4" ht="14.4" x14ac:dyDescent="0.3">
      <c r="A7595" s="51"/>
      <c r="D7595" s="46"/>
    </row>
    <row r="7596" spans="1:4" ht="14.4" x14ac:dyDescent="0.3">
      <c r="A7596" s="51"/>
      <c r="D7596" s="46"/>
    </row>
    <row r="7597" spans="1:4" ht="14.4" x14ac:dyDescent="0.3">
      <c r="A7597" s="51"/>
      <c r="C7597" s="47"/>
      <c r="D7597" s="46"/>
    </row>
    <row r="7598" spans="1:4" ht="14.4" x14ac:dyDescent="0.3">
      <c r="A7598" s="51"/>
      <c r="C7598" s="47"/>
      <c r="D7598" s="46"/>
    </row>
    <row r="7599" spans="1:4" ht="14.4" x14ac:dyDescent="0.3">
      <c r="A7599" s="51"/>
      <c r="D7599" s="46"/>
    </row>
    <row r="7600" spans="1:4" ht="14.4" x14ac:dyDescent="0.3">
      <c r="A7600" s="51"/>
      <c r="C7600" s="47"/>
      <c r="D7600" s="46"/>
    </row>
    <row r="7601" spans="1:4" ht="14.4" x14ac:dyDescent="0.3">
      <c r="A7601" s="51"/>
      <c r="C7601" s="47"/>
      <c r="D7601" s="46"/>
    </row>
    <row r="7602" spans="1:4" ht="14.4" x14ac:dyDescent="0.3">
      <c r="A7602" s="51"/>
      <c r="C7602" s="47"/>
      <c r="D7602" s="46"/>
    </row>
    <row r="7603" spans="1:4" ht="14.4" x14ac:dyDescent="0.3">
      <c r="A7603" s="51"/>
      <c r="D7603" s="46"/>
    </row>
    <row r="7604" spans="1:4" ht="14.4" x14ac:dyDescent="0.3">
      <c r="A7604" s="51"/>
      <c r="C7604" s="47"/>
      <c r="D7604" s="46"/>
    </row>
    <row r="7605" spans="1:4" ht="14.4" x14ac:dyDescent="0.3">
      <c r="A7605" s="51"/>
      <c r="C7605" s="47"/>
      <c r="D7605" s="46"/>
    </row>
    <row r="7606" spans="1:4" ht="14.4" x14ac:dyDescent="0.3">
      <c r="A7606" s="51"/>
      <c r="C7606" s="47"/>
      <c r="D7606" s="46"/>
    </row>
    <row r="7607" spans="1:4" ht="14.4" x14ac:dyDescent="0.3">
      <c r="A7607" s="51"/>
      <c r="C7607" s="47"/>
      <c r="D7607" s="46"/>
    </row>
    <row r="7608" spans="1:4" ht="14.4" x14ac:dyDescent="0.3">
      <c r="A7608" s="51"/>
      <c r="D7608" s="46"/>
    </row>
    <row r="7609" spans="1:4" ht="14.4" x14ac:dyDescent="0.3">
      <c r="A7609" s="51"/>
      <c r="B7609" s="45"/>
      <c r="C7609" s="47"/>
      <c r="D7609" s="46"/>
    </row>
    <row r="7610" spans="1:4" ht="14.4" x14ac:dyDescent="0.3">
      <c r="A7610" s="51"/>
      <c r="D7610" s="46"/>
    </row>
    <row r="7611" spans="1:4" ht="14.4" x14ac:dyDescent="0.3">
      <c r="A7611" s="51"/>
      <c r="B7611" s="45"/>
      <c r="C7611" s="47"/>
      <c r="D7611" s="46"/>
    </row>
    <row r="7612" spans="1:4" ht="14.4" x14ac:dyDescent="0.3">
      <c r="A7612" s="51"/>
      <c r="B7612" s="45"/>
      <c r="C7612" s="47"/>
      <c r="D7612" s="46"/>
    </row>
    <row r="7613" spans="1:4" ht="14.4" x14ac:dyDescent="0.3">
      <c r="A7613" s="51"/>
      <c r="B7613" s="45"/>
      <c r="C7613" s="47"/>
      <c r="D7613" s="46"/>
    </row>
    <row r="7614" spans="1:4" ht="14.4" x14ac:dyDescent="0.3">
      <c r="A7614" s="51"/>
      <c r="B7614" s="45"/>
      <c r="C7614" s="47"/>
      <c r="D7614" s="46"/>
    </row>
    <row r="7615" spans="1:4" ht="14.4" x14ac:dyDescent="0.3">
      <c r="A7615" s="51"/>
      <c r="C7615" s="47"/>
      <c r="D7615" s="46"/>
    </row>
    <row r="7616" spans="1:4" ht="14.4" x14ac:dyDescent="0.3">
      <c r="A7616" s="51"/>
      <c r="C7616" s="47"/>
      <c r="D7616" s="46"/>
    </row>
    <row r="7617" spans="1:4" ht="14.4" x14ac:dyDescent="0.3">
      <c r="A7617" s="51"/>
      <c r="C7617" s="47"/>
      <c r="D7617" s="46"/>
    </row>
    <row r="7618" spans="1:4" ht="14.4" x14ac:dyDescent="0.3">
      <c r="A7618" s="51"/>
      <c r="C7618" s="47"/>
      <c r="D7618" s="46"/>
    </row>
    <row r="7619" spans="1:4" ht="14.4" x14ac:dyDescent="0.3">
      <c r="A7619" s="51"/>
      <c r="C7619" s="47"/>
      <c r="D7619" s="46"/>
    </row>
    <row r="7620" spans="1:4" ht="14.4" x14ac:dyDescent="0.3">
      <c r="A7620" s="51"/>
      <c r="D7620" s="46"/>
    </row>
    <row r="7621" spans="1:4" ht="14.4" x14ac:dyDescent="0.3">
      <c r="A7621" s="51"/>
      <c r="D7621" s="46"/>
    </row>
    <row r="7622" spans="1:4" ht="14.4" x14ac:dyDescent="0.3">
      <c r="A7622" s="51"/>
      <c r="D7622" s="46"/>
    </row>
    <row r="7623" spans="1:4" ht="14.4" x14ac:dyDescent="0.3">
      <c r="A7623" s="51"/>
      <c r="D7623" s="46"/>
    </row>
    <row r="7624" spans="1:4" ht="14.4" x14ac:dyDescent="0.3">
      <c r="A7624" s="51"/>
      <c r="D7624" s="46"/>
    </row>
    <row r="7625" spans="1:4" ht="14.4" x14ac:dyDescent="0.3">
      <c r="A7625" s="51"/>
      <c r="D7625" s="46"/>
    </row>
    <row r="7626" spans="1:4" ht="14.4" x14ac:dyDescent="0.3">
      <c r="A7626" s="51"/>
      <c r="D7626" s="46"/>
    </row>
    <row r="7627" spans="1:4" ht="14.4" x14ac:dyDescent="0.3">
      <c r="A7627" s="51"/>
      <c r="D7627" s="46"/>
    </row>
    <row r="7628" spans="1:4" ht="14.4" x14ac:dyDescent="0.3">
      <c r="A7628" s="51"/>
      <c r="D7628" s="46"/>
    </row>
    <row r="7629" spans="1:4" ht="14.4" x14ac:dyDescent="0.3">
      <c r="A7629" s="51"/>
      <c r="D7629" s="46"/>
    </row>
    <row r="7630" spans="1:4" ht="14.4" x14ac:dyDescent="0.3">
      <c r="A7630" s="51"/>
      <c r="D7630" s="46"/>
    </row>
    <row r="7631" spans="1:4" ht="14.4" x14ac:dyDescent="0.3">
      <c r="A7631" s="51"/>
      <c r="D7631" s="46"/>
    </row>
    <row r="7632" spans="1:4" ht="14.4" x14ac:dyDescent="0.3">
      <c r="A7632" s="51"/>
      <c r="D7632" s="46"/>
    </row>
    <row r="7633" spans="1:4" ht="14.4" x14ac:dyDescent="0.3">
      <c r="A7633" s="51"/>
      <c r="D7633" s="46"/>
    </row>
    <row r="7634" spans="1:4" ht="14.4" x14ac:dyDescent="0.3">
      <c r="A7634" s="51"/>
      <c r="D7634" s="46"/>
    </row>
    <row r="7635" spans="1:4" ht="14.4" x14ac:dyDescent="0.3">
      <c r="A7635" s="51"/>
      <c r="D7635" s="46"/>
    </row>
    <row r="7636" spans="1:4" ht="14.4" x14ac:dyDescent="0.3">
      <c r="A7636" s="51"/>
      <c r="D7636" s="46"/>
    </row>
    <row r="7637" spans="1:4" ht="14.4" x14ac:dyDescent="0.3">
      <c r="A7637" s="51"/>
      <c r="D7637" s="46"/>
    </row>
    <row r="7638" spans="1:4" ht="14.4" x14ac:dyDescent="0.3">
      <c r="A7638" s="51"/>
      <c r="D7638" s="46"/>
    </row>
    <row r="7639" spans="1:4" ht="14.4" x14ac:dyDescent="0.3">
      <c r="A7639" s="51"/>
      <c r="D7639" s="46"/>
    </row>
    <row r="7640" spans="1:4" ht="14.4" x14ac:dyDescent="0.3">
      <c r="A7640" s="51"/>
      <c r="D7640" s="46"/>
    </row>
    <row r="7641" spans="1:4" ht="14.4" x14ac:dyDescent="0.3">
      <c r="A7641" s="51"/>
      <c r="D7641" s="46"/>
    </row>
    <row r="7642" spans="1:4" ht="14.4" x14ac:dyDescent="0.3">
      <c r="A7642" s="51"/>
      <c r="D7642" s="46"/>
    </row>
    <row r="7643" spans="1:4" ht="14.4" x14ac:dyDescent="0.3">
      <c r="A7643" s="51"/>
      <c r="D7643" s="46"/>
    </row>
    <row r="7644" spans="1:4" ht="14.4" x14ac:dyDescent="0.3">
      <c r="A7644" s="51"/>
      <c r="D7644" s="46"/>
    </row>
    <row r="7645" spans="1:4" ht="14.4" x14ac:dyDescent="0.3">
      <c r="A7645" s="51"/>
      <c r="D7645" s="46"/>
    </row>
    <row r="7646" spans="1:4" ht="14.4" x14ac:dyDescent="0.3">
      <c r="A7646" s="51"/>
      <c r="B7646" s="45"/>
      <c r="C7646" s="47"/>
      <c r="D7646" s="46"/>
    </row>
    <row r="7647" spans="1:4" ht="14.4" x14ac:dyDescent="0.3">
      <c r="A7647" s="51"/>
      <c r="B7647" s="45"/>
      <c r="C7647" s="47"/>
      <c r="D7647" s="46"/>
    </row>
    <row r="7648" spans="1:4" ht="14.4" x14ac:dyDescent="0.3">
      <c r="A7648" s="51"/>
      <c r="B7648" s="45"/>
      <c r="C7648" s="47"/>
      <c r="D7648" s="46"/>
    </row>
    <row r="7649" spans="1:4" ht="14.4" x14ac:dyDescent="0.3">
      <c r="A7649" s="51"/>
      <c r="B7649" s="45"/>
      <c r="C7649" s="47"/>
      <c r="D7649" s="46"/>
    </row>
    <row r="7650" spans="1:4" ht="14.4" x14ac:dyDescent="0.3">
      <c r="A7650" s="51"/>
      <c r="B7650" s="45"/>
      <c r="C7650" s="47"/>
      <c r="D7650" s="46"/>
    </row>
    <row r="7651" spans="1:4" ht="14.4" x14ac:dyDescent="0.3">
      <c r="A7651" s="51"/>
      <c r="B7651" s="45"/>
      <c r="C7651" s="47"/>
      <c r="D7651" s="46"/>
    </row>
    <row r="7652" spans="1:4" ht="14.4" x14ac:dyDescent="0.3">
      <c r="A7652" s="51"/>
      <c r="D7652" s="46"/>
    </row>
    <row r="7653" spans="1:4" ht="14.4" x14ac:dyDescent="0.3">
      <c r="A7653" s="51"/>
      <c r="D7653" s="46"/>
    </row>
    <row r="7654" spans="1:4" ht="14.4" x14ac:dyDescent="0.3">
      <c r="A7654" s="51"/>
      <c r="D7654" s="46"/>
    </row>
    <row r="7655" spans="1:4" ht="14.4" x14ac:dyDescent="0.3">
      <c r="A7655" s="51"/>
      <c r="D7655" s="46"/>
    </row>
    <row r="7656" spans="1:4" ht="14.4" x14ac:dyDescent="0.3">
      <c r="A7656" s="51"/>
      <c r="D7656" s="46"/>
    </row>
    <row r="7657" spans="1:4" ht="14.4" x14ac:dyDescent="0.3">
      <c r="A7657" s="51"/>
      <c r="D7657" s="46"/>
    </row>
    <row r="7658" spans="1:4" ht="14.4" x14ac:dyDescent="0.3">
      <c r="A7658" s="51"/>
      <c r="D7658" s="46"/>
    </row>
    <row r="7659" spans="1:4" ht="14.4" x14ac:dyDescent="0.3">
      <c r="A7659" s="51"/>
      <c r="D7659" s="46"/>
    </row>
    <row r="7660" spans="1:4" ht="14.4" x14ac:dyDescent="0.3">
      <c r="A7660" s="51"/>
      <c r="D7660" s="46"/>
    </row>
    <row r="7661" spans="1:4" ht="14.4" x14ac:dyDescent="0.3">
      <c r="A7661" s="51"/>
      <c r="D7661" s="46"/>
    </row>
    <row r="7662" spans="1:4" ht="14.4" x14ac:dyDescent="0.3">
      <c r="A7662" s="51"/>
      <c r="D7662" s="46"/>
    </row>
    <row r="7663" spans="1:4" ht="14.4" x14ac:dyDescent="0.3">
      <c r="A7663" s="51"/>
      <c r="D7663" s="46"/>
    </row>
    <row r="7664" spans="1:4" ht="14.4" x14ac:dyDescent="0.3">
      <c r="A7664" s="51"/>
      <c r="D7664" s="46"/>
    </row>
    <row r="7665" spans="1:4" ht="14.4" x14ac:dyDescent="0.3">
      <c r="A7665" s="51"/>
      <c r="D7665" s="46"/>
    </row>
    <row r="7666" spans="1:4" ht="14.4" x14ac:dyDescent="0.3">
      <c r="A7666" s="51"/>
      <c r="D7666" s="46"/>
    </row>
    <row r="7667" spans="1:4" ht="14.4" x14ac:dyDescent="0.3">
      <c r="A7667" s="51"/>
      <c r="D7667" s="46"/>
    </row>
    <row r="7668" spans="1:4" ht="14.4" x14ac:dyDescent="0.3">
      <c r="A7668" s="51"/>
      <c r="D7668" s="46"/>
    </row>
    <row r="7669" spans="1:4" ht="14.4" x14ac:dyDescent="0.3">
      <c r="A7669" s="51"/>
      <c r="D7669" s="46"/>
    </row>
    <row r="7670" spans="1:4" ht="14.4" x14ac:dyDescent="0.3">
      <c r="A7670" s="51"/>
      <c r="D7670" s="46"/>
    </row>
    <row r="7671" spans="1:4" ht="14.4" x14ac:dyDescent="0.3">
      <c r="A7671" s="51"/>
      <c r="D7671" s="46"/>
    </row>
    <row r="7672" spans="1:4" ht="14.4" x14ac:dyDescent="0.3">
      <c r="A7672" s="51"/>
      <c r="D7672" s="46"/>
    </row>
    <row r="7673" spans="1:4" ht="14.4" x14ac:dyDescent="0.3">
      <c r="A7673" s="51"/>
      <c r="D7673" s="46"/>
    </row>
    <row r="7674" spans="1:4" ht="14.4" x14ac:dyDescent="0.3">
      <c r="A7674" s="51"/>
      <c r="D7674" s="46"/>
    </row>
    <row r="7675" spans="1:4" ht="14.4" x14ac:dyDescent="0.3">
      <c r="A7675" s="51"/>
      <c r="D7675" s="46"/>
    </row>
    <row r="7676" spans="1:4" ht="14.4" x14ac:dyDescent="0.3">
      <c r="A7676" s="51"/>
      <c r="D7676" s="46"/>
    </row>
    <row r="7677" spans="1:4" ht="14.4" x14ac:dyDescent="0.3">
      <c r="A7677" s="51"/>
      <c r="D7677" s="46"/>
    </row>
    <row r="7678" spans="1:4" ht="14.4" x14ac:dyDescent="0.3">
      <c r="A7678" s="51"/>
      <c r="D7678" s="46"/>
    </row>
    <row r="7679" spans="1:4" ht="14.4" x14ac:dyDescent="0.3">
      <c r="A7679" s="51"/>
      <c r="D7679" s="46"/>
    </row>
    <row r="7680" spans="1:4" ht="14.4" x14ac:dyDescent="0.3">
      <c r="A7680" s="51"/>
      <c r="D7680" s="46"/>
    </row>
    <row r="7681" spans="1:4" ht="14.4" x14ac:dyDescent="0.3">
      <c r="A7681" s="51"/>
      <c r="D7681" s="46"/>
    </row>
    <row r="7682" spans="1:4" ht="14.4" x14ac:dyDescent="0.3">
      <c r="A7682" s="51"/>
      <c r="D7682" s="46"/>
    </row>
    <row r="7683" spans="1:4" ht="14.4" x14ac:dyDescent="0.3">
      <c r="A7683" s="51"/>
      <c r="D7683" s="46"/>
    </row>
    <row r="7684" spans="1:4" ht="14.4" x14ac:dyDescent="0.3">
      <c r="A7684" s="51"/>
      <c r="D7684" s="46"/>
    </row>
    <row r="7685" spans="1:4" ht="14.4" x14ac:dyDescent="0.3">
      <c r="A7685" s="51"/>
      <c r="D7685" s="46"/>
    </row>
    <row r="7686" spans="1:4" ht="14.4" x14ac:dyDescent="0.3">
      <c r="A7686" s="51"/>
      <c r="D7686" s="46"/>
    </row>
    <row r="7687" spans="1:4" ht="14.4" x14ac:dyDescent="0.3">
      <c r="A7687" s="51"/>
      <c r="D7687" s="46"/>
    </row>
    <row r="7688" spans="1:4" ht="14.4" x14ac:dyDescent="0.3">
      <c r="A7688" s="51"/>
      <c r="D7688" s="46"/>
    </row>
    <row r="7689" spans="1:4" ht="14.4" x14ac:dyDescent="0.3">
      <c r="A7689" s="51"/>
      <c r="D7689" s="46"/>
    </row>
    <row r="7690" spans="1:4" ht="14.4" x14ac:dyDescent="0.3">
      <c r="A7690" s="51"/>
      <c r="D7690" s="46"/>
    </row>
    <row r="7691" spans="1:4" ht="14.4" x14ac:dyDescent="0.3">
      <c r="A7691" s="51"/>
      <c r="D7691" s="46"/>
    </row>
    <row r="7692" spans="1:4" ht="14.4" x14ac:dyDescent="0.3">
      <c r="A7692" s="51"/>
      <c r="C7692" s="47"/>
      <c r="D7692" s="46"/>
    </row>
    <row r="7693" spans="1:4" ht="14.4" x14ac:dyDescent="0.3">
      <c r="A7693" s="51"/>
      <c r="C7693" s="47"/>
      <c r="D7693" s="46"/>
    </row>
    <row r="7694" spans="1:4" ht="14.4" x14ac:dyDescent="0.3">
      <c r="A7694" s="51"/>
      <c r="C7694" s="47"/>
      <c r="D7694" s="46"/>
    </row>
    <row r="7695" spans="1:4" ht="14.4" x14ac:dyDescent="0.3">
      <c r="A7695" s="51"/>
      <c r="C7695" s="47"/>
      <c r="D7695" s="46"/>
    </row>
    <row r="7696" spans="1:4" ht="14.4" x14ac:dyDescent="0.3">
      <c r="A7696" s="51"/>
      <c r="C7696" s="47"/>
      <c r="D7696" s="46"/>
    </row>
    <row r="7697" spans="1:4" ht="14.4" x14ac:dyDescent="0.3">
      <c r="A7697" s="51"/>
      <c r="C7697" s="47"/>
      <c r="D7697" s="46"/>
    </row>
    <row r="7698" spans="1:4" ht="14.4" x14ac:dyDescent="0.3">
      <c r="A7698" s="51"/>
      <c r="C7698" s="47"/>
      <c r="D7698" s="46"/>
    </row>
    <row r="7699" spans="1:4" ht="14.4" x14ac:dyDescent="0.3">
      <c r="A7699" s="51"/>
      <c r="C7699" s="47"/>
      <c r="D7699" s="46"/>
    </row>
    <row r="7700" spans="1:4" ht="14.4" x14ac:dyDescent="0.3">
      <c r="A7700" s="51"/>
      <c r="C7700" s="47"/>
      <c r="D7700" s="46"/>
    </row>
    <row r="7701" spans="1:4" ht="14.4" x14ac:dyDescent="0.3">
      <c r="A7701" s="51"/>
      <c r="C7701" s="47"/>
      <c r="D7701" s="46"/>
    </row>
    <row r="7702" spans="1:4" ht="14.4" x14ac:dyDescent="0.3">
      <c r="A7702" s="51"/>
      <c r="C7702" s="47"/>
      <c r="D7702" s="46"/>
    </row>
    <row r="7703" spans="1:4" ht="14.4" x14ac:dyDescent="0.3">
      <c r="A7703" s="51"/>
      <c r="C7703" s="47"/>
      <c r="D7703" s="46"/>
    </row>
    <row r="7704" spans="1:4" ht="14.4" x14ac:dyDescent="0.3">
      <c r="A7704" s="51"/>
      <c r="C7704" s="47"/>
      <c r="D7704" s="46"/>
    </row>
    <row r="7705" spans="1:4" ht="14.4" x14ac:dyDescent="0.3">
      <c r="A7705" s="51"/>
      <c r="C7705" s="47"/>
      <c r="D7705" s="46"/>
    </row>
    <row r="7706" spans="1:4" ht="14.4" x14ac:dyDescent="0.3">
      <c r="A7706" s="51"/>
      <c r="D7706" s="46"/>
    </row>
    <row r="7707" spans="1:4" ht="14.4" x14ac:dyDescent="0.3">
      <c r="A7707" s="51"/>
      <c r="D7707" s="46"/>
    </row>
    <row r="7708" spans="1:4" ht="14.4" x14ac:dyDescent="0.3">
      <c r="A7708" s="51"/>
      <c r="D7708" s="46"/>
    </row>
    <row r="7709" spans="1:4" ht="14.4" x14ac:dyDescent="0.3">
      <c r="A7709" s="51"/>
      <c r="D7709" s="46"/>
    </row>
    <row r="7710" spans="1:4" ht="14.4" x14ac:dyDescent="0.3">
      <c r="A7710" s="51"/>
      <c r="D7710" s="46"/>
    </row>
    <row r="7711" spans="1:4" ht="14.4" x14ac:dyDescent="0.3">
      <c r="A7711" s="51"/>
      <c r="D7711" s="46"/>
    </row>
    <row r="7712" spans="1:4" ht="14.4" x14ac:dyDescent="0.3">
      <c r="A7712" s="51"/>
      <c r="D7712" s="46"/>
    </row>
    <row r="7713" spans="1:4" ht="14.4" x14ac:dyDescent="0.3">
      <c r="A7713" s="51"/>
      <c r="D7713" s="46"/>
    </row>
    <row r="7714" spans="1:4" ht="14.4" x14ac:dyDescent="0.3">
      <c r="A7714" s="51"/>
      <c r="C7714" s="47"/>
      <c r="D7714" s="46"/>
    </row>
    <row r="7715" spans="1:4" ht="14.4" x14ac:dyDescent="0.3">
      <c r="A7715" s="51"/>
      <c r="D7715" s="46"/>
    </row>
    <row r="7716" spans="1:4" ht="14.4" x14ac:dyDescent="0.3">
      <c r="A7716" s="51"/>
      <c r="D7716" s="46"/>
    </row>
    <row r="7717" spans="1:4" ht="14.4" x14ac:dyDescent="0.3">
      <c r="A7717" s="51"/>
      <c r="D7717" s="46"/>
    </row>
    <row r="7718" spans="1:4" ht="14.4" x14ac:dyDescent="0.3">
      <c r="A7718" s="51"/>
      <c r="D7718" s="46"/>
    </row>
    <row r="7719" spans="1:4" ht="14.4" x14ac:dyDescent="0.3">
      <c r="A7719" s="51"/>
      <c r="D7719" s="46"/>
    </row>
    <row r="7720" spans="1:4" ht="14.4" x14ac:dyDescent="0.3">
      <c r="A7720" s="51"/>
      <c r="D7720" s="46"/>
    </row>
    <row r="7721" spans="1:4" ht="14.4" x14ac:dyDescent="0.3">
      <c r="A7721" s="51"/>
      <c r="D7721" s="46"/>
    </row>
    <row r="7722" spans="1:4" ht="14.4" x14ac:dyDescent="0.3">
      <c r="A7722" s="51"/>
      <c r="D7722" s="46"/>
    </row>
    <row r="7723" spans="1:4" ht="14.4" x14ac:dyDescent="0.3">
      <c r="A7723" s="51"/>
      <c r="D7723" s="46"/>
    </row>
    <row r="7724" spans="1:4" ht="14.4" x14ac:dyDescent="0.3">
      <c r="A7724" s="51"/>
      <c r="D7724" s="46"/>
    </row>
    <row r="7725" spans="1:4" ht="14.4" x14ac:dyDescent="0.3">
      <c r="A7725" s="51"/>
      <c r="D7725" s="46"/>
    </row>
    <row r="7726" spans="1:4" ht="14.4" x14ac:dyDescent="0.3">
      <c r="A7726" s="51"/>
      <c r="D7726" s="46"/>
    </row>
    <row r="7727" spans="1:4" ht="14.4" x14ac:dyDescent="0.3">
      <c r="A7727" s="51"/>
      <c r="D7727" s="46"/>
    </row>
    <row r="7728" spans="1:4" ht="14.4" x14ac:dyDescent="0.3">
      <c r="A7728" s="51"/>
      <c r="D7728" s="46"/>
    </row>
    <row r="7729" spans="1:4" ht="14.4" x14ac:dyDescent="0.3">
      <c r="A7729" s="51"/>
      <c r="D7729" s="46"/>
    </row>
    <row r="7730" spans="1:4" ht="14.4" x14ac:dyDescent="0.3">
      <c r="A7730" s="51"/>
      <c r="D7730" s="46"/>
    </row>
    <row r="7731" spans="1:4" ht="14.4" x14ac:dyDescent="0.3">
      <c r="A7731" s="51"/>
      <c r="D7731" s="46"/>
    </row>
    <row r="7732" spans="1:4" ht="14.4" x14ac:dyDescent="0.3">
      <c r="A7732" s="51"/>
      <c r="D7732" s="46"/>
    </row>
    <row r="7733" spans="1:4" ht="14.4" x14ac:dyDescent="0.3">
      <c r="A7733" s="51"/>
      <c r="D7733" s="46"/>
    </row>
    <row r="7734" spans="1:4" ht="14.4" x14ac:dyDescent="0.3">
      <c r="A7734" s="51"/>
      <c r="D7734" s="46"/>
    </row>
    <row r="7735" spans="1:4" ht="14.4" x14ac:dyDescent="0.3">
      <c r="A7735" s="51"/>
      <c r="D7735" s="46"/>
    </row>
    <row r="7736" spans="1:4" ht="14.4" x14ac:dyDescent="0.3">
      <c r="A7736" s="51"/>
      <c r="D7736" s="46"/>
    </row>
    <row r="7737" spans="1:4" ht="14.4" x14ac:dyDescent="0.3">
      <c r="A7737" s="51"/>
      <c r="D7737" s="46"/>
    </row>
    <row r="7738" spans="1:4" ht="14.4" x14ac:dyDescent="0.3">
      <c r="A7738" s="51"/>
      <c r="D7738" s="46"/>
    </row>
    <row r="7739" spans="1:4" ht="14.4" x14ac:dyDescent="0.3">
      <c r="A7739" s="51"/>
      <c r="D7739" s="46"/>
    </row>
    <row r="7740" spans="1:4" ht="14.4" x14ac:dyDescent="0.3">
      <c r="A7740" s="51"/>
      <c r="D7740" s="46"/>
    </row>
    <row r="7741" spans="1:4" ht="14.4" x14ac:dyDescent="0.3">
      <c r="A7741" s="51"/>
      <c r="D7741" s="46"/>
    </row>
    <row r="7742" spans="1:4" ht="14.4" x14ac:dyDescent="0.3">
      <c r="A7742" s="51"/>
      <c r="D7742" s="46"/>
    </row>
    <row r="7743" spans="1:4" ht="14.4" x14ac:dyDescent="0.3">
      <c r="A7743" s="51"/>
      <c r="D7743" s="46"/>
    </row>
    <row r="7744" spans="1:4" ht="14.4" x14ac:dyDescent="0.3">
      <c r="A7744" s="51"/>
      <c r="D7744" s="46"/>
    </row>
    <row r="7745" spans="1:4" ht="14.4" x14ac:dyDescent="0.3">
      <c r="A7745" s="51"/>
      <c r="D7745" s="46"/>
    </row>
    <row r="7746" spans="1:4" ht="14.4" x14ac:dyDescent="0.3">
      <c r="A7746" s="51"/>
      <c r="D7746" s="46"/>
    </row>
    <row r="7747" spans="1:4" ht="14.4" x14ac:dyDescent="0.3">
      <c r="A7747" s="51"/>
      <c r="D7747" s="46"/>
    </row>
    <row r="7748" spans="1:4" ht="14.4" x14ac:dyDescent="0.3">
      <c r="A7748" s="51"/>
      <c r="D7748" s="46"/>
    </row>
    <row r="7749" spans="1:4" ht="14.4" x14ac:dyDescent="0.3">
      <c r="A7749" s="51"/>
      <c r="D7749" s="46"/>
    </row>
    <row r="7750" spans="1:4" ht="14.4" x14ac:dyDescent="0.3">
      <c r="A7750" s="51"/>
      <c r="D7750" s="46"/>
    </row>
    <row r="7751" spans="1:4" ht="14.4" x14ac:dyDescent="0.3">
      <c r="A7751" s="51"/>
      <c r="D7751" s="46"/>
    </row>
    <row r="7752" spans="1:4" ht="14.4" x14ac:dyDescent="0.3">
      <c r="A7752" s="51"/>
      <c r="D7752" s="46"/>
    </row>
    <row r="7753" spans="1:4" ht="14.4" x14ac:dyDescent="0.3">
      <c r="A7753" s="51"/>
      <c r="D7753" s="46"/>
    </row>
    <row r="7754" spans="1:4" ht="14.4" x14ac:dyDescent="0.3">
      <c r="A7754" s="51"/>
      <c r="D7754" s="46"/>
    </row>
    <row r="7755" spans="1:4" ht="14.4" x14ac:dyDescent="0.3">
      <c r="A7755" s="51"/>
      <c r="D7755" s="46"/>
    </row>
    <row r="7756" spans="1:4" ht="14.4" x14ac:dyDescent="0.3">
      <c r="A7756" s="51"/>
      <c r="D7756" s="46"/>
    </row>
    <row r="7757" spans="1:4" ht="14.4" x14ac:dyDescent="0.3">
      <c r="A7757" s="51"/>
      <c r="D7757" s="46"/>
    </row>
    <row r="7758" spans="1:4" ht="14.4" x14ac:dyDescent="0.3">
      <c r="A7758" s="51"/>
      <c r="D7758" s="46"/>
    </row>
    <row r="7759" spans="1:4" ht="14.4" x14ac:dyDescent="0.3">
      <c r="A7759" s="51"/>
      <c r="D7759" s="46"/>
    </row>
    <row r="7760" spans="1:4" ht="14.4" x14ac:dyDescent="0.3">
      <c r="A7760" s="51"/>
      <c r="D7760" s="46"/>
    </row>
    <row r="7761" spans="1:4" ht="14.4" x14ac:dyDescent="0.3">
      <c r="A7761" s="51"/>
      <c r="D7761" s="46"/>
    </row>
    <row r="7762" spans="1:4" ht="14.4" x14ac:dyDescent="0.3">
      <c r="A7762" s="51"/>
      <c r="D7762" s="46"/>
    </row>
    <row r="7763" spans="1:4" ht="14.4" x14ac:dyDescent="0.3">
      <c r="A7763" s="51"/>
      <c r="D7763" s="46"/>
    </row>
    <row r="7764" spans="1:4" ht="14.4" x14ac:dyDescent="0.3">
      <c r="A7764" s="51"/>
      <c r="D7764" s="46"/>
    </row>
    <row r="7765" spans="1:4" ht="14.4" x14ac:dyDescent="0.3">
      <c r="A7765" s="51"/>
      <c r="D7765" s="46"/>
    </row>
    <row r="7766" spans="1:4" ht="14.4" x14ac:dyDescent="0.3">
      <c r="A7766" s="51"/>
      <c r="D7766" s="46"/>
    </row>
    <row r="7767" spans="1:4" ht="14.4" x14ac:dyDescent="0.3">
      <c r="A7767" s="51"/>
      <c r="D7767" s="46"/>
    </row>
    <row r="7768" spans="1:4" ht="14.4" x14ac:dyDescent="0.3">
      <c r="A7768" s="51"/>
      <c r="D7768" s="46"/>
    </row>
    <row r="7769" spans="1:4" ht="14.4" x14ac:dyDescent="0.3">
      <c r="A7769" s="51"/>
      <c r="D7769" s="46"/>
    </row>
    <row r="7770" spans="1:4" ht="14.4" x14ac:dyDescent="0.3">
      <c r="A7770" s="51"/>
      <c r="D7770" s="46"/>
    </row>
    <row r="7771" spans="1:4" ht="14.4" x14ac:dyDescent="0.3">
      <c r="A7771" s="51"/>
      <c r="D7771" s="46"/>
    </row>
    <row r="7772" spans="1:4" ht="14.4" x14ac:dyDescent="0.3">
      <c r="A7772" s="51"/>
      <c r="D7772" s="46"/>
    </row>
    <row r="7773" spans="1:4" ht="14.4" x14ac:dyDescent="0.3">
      <c r="A7773" s="51"/>
      <c r="D7773" s="46"/>
    </row>
    <row r="7774" spans="1:4" ht="14.4" x14ac:dyDescent="0.3">
      <c r="A7774" s="51"/>
      <c r="D7774" s="46"/>
    </row>
    <row r="7775" spans="1:4" ht="14.4" x14ac:dyDescent="0.3">
      <c r="A7775" s="51"/>
      <c r="D7775" s="46"/>
    </row>
    <row r="7776" spans="1:4" ht="14.4" x14ac:dyDescent="0.3">
      <c r="A7776" s="51"/>
      <c r="D7776" s="46"/>
    </row>
    <row r="7777" spans="1:4" ht="14.4" x14ac:dyDescent="0.3">
      <c r="A7777" s="51"/>
      <c r="D7777" s="46"/>
    </row>
    <row r="7778" spans="1:4" ht="14.4" x14ac:dyDescent="0.3">
      <c r="A7778" s="51"/>
      <c r="D7778" s="46"/>
    </row>
    <row r="7779" spans="1:4" ht="14.4" x14ac:dyDescent="0.3">
      <c r="A7779" s="51"/>
      <c r="D7779" s="46"/>
    </row>
    <row r="7780" spans="1:4" ht="14.4" x14ac:dyDescent="0.3">
      <c r="A7780" s="51"/>
      <c r="D7780" s="46"/>
    </row>
    <row r="7781" spans="1:4" ht="14.4" x14ac:dyDescent="0.3">
      <c r="A7781" s="51"/>
      <c r="D7781" s="46"/>
    </row>
    <row r="7782" spans="1:4" ht="14.4" x14ac:dyDescent="0.3">
      <c r="A7782" s="51"/>
      <c r="D7782" s="46"/>
    </row>
    <row r="7783" spans="1:4" ht="14.4" x14ac:dyDescent="0.3">
      <c r="A7783" s="51"/>
      <c r="D7783" s="46"/>
    </row>
    <row r="7784" spans="1:4" ht="14.4" x14ac:dyDescent="0.3">
      <c r="A7784" s="51"/>
      <c r="D7784" s="46"/>
    </row>
    <row r="7785" spans="1:4" ht="14.4" x14ac:dyDescent="0.3">
      <c r="A7785" s="51"/>
      <c r="D7785" s="46"/>
    </row>
    <row r="7786" spans="1:4" ht="14.4" x14ac:dyDescent="0.3">
      <c r="A7786" s="51"/>
      <c r="D7786" s="46"/>
    </row>
    <row r="7787" spans="1:4" ht="14.4" x14ac:dyDescent="0.3">
      <c r="A7787" s="51"/>
      <c r="D7787" s="46"/>
    </row>
    <row r="7788" spans="1:4" ht="14.4" x14ac:dyDescent="0.3">
      <c r="A7788" s="51"/>
      <c r="D7788" s="46"/>
    </row>
    <row r="7789" spans="1:4" ht="14.4" x14ac:dyDescent="0.3">
      <c r="A7789" s="51"/>
      <c r="C7789" s="47"/>
      <c r="D7789" s="46"/>
    </row>
    <row r="7790" spans="1:4" ht="14.4" x14ac:dyDescent="0.3">
      <c r="A7790" s="51"/>
      <c r="D7790" s="46"/>
    </row>
    <row r="7791" spans="1:4" ht="14.4" x14ac:dyDescent="0.3">
      <c r="A7791" s="51"/>
      <c r="D7791" s="46"/>
    </row>
    <row r="7792" spans="1:4" ht="14.4" x14ac:dyDescent="0.3">
      <c r="A7792" s="51"/>
      <c r="C7792" s="47"/>
      <c r="D7792" s="46"/>
    </row>
    <row r="7793" spans="1:4" ht="14.4" x14ac:dyDescent="0.3">
      <c r="A7793" s="51"/>
      <c r="C7793" s="47"/>
      <c r="D7793" s="46"/>
    </row>
    <row r="7794" spans="1:4" ht="14.4" x14ac:dyDescent="0.3">
      <c r="A7794" s="51"/>
      <c r="D7794" s="46"/>
    </row>
    <row r="7795" spans="1:4" ht="14.4" x14ac:dyDescent="0.3">
      <c r="A7795" s="51"/>
      <c r="D7795" s="46"/>
    </row>
    <row r="7796" spans="1:4" ht="14.4" x14ac:dyDescent="0.3">
      <c r="A7796" s="51"/>
      <c r="D7796" s="46"/>
    </row>
    <row r="7797" spans="1:4" ht="14.4" x14ac:dyDescent="0.3">
      <c r="A7797" s="51"/>
      <c r="D7797" s="46"/>
    </row>
    <row r="7798" spans="1:4" ht="14.4" x14ac:dyDescent="0.3">
      <c r="A7798" s="51"/>
      <c r="D7798" s="46"/>
    </row>
    <row r="7799" spans="1:4" ht="14.4" x14ac:dyDescent="0.3">
      <c r="A7799" s="51"/>
      <c r="D7799" s="46"/>
    </row>
    <row r="7800" spans="1:4" ht="14.4" x14ac:dyDescent="0.3">
      <c r="A7800" s="51"/>
      <c r="D7800" s="46"/>
    </row>
    <row r="7801" spans="1:4" ht="14.4" x14ac:dyDescent="0.3">
      <c r="A7801" s="51"/>
      <c r="D7801" s="46"/>
    </row>
    <row r="7802" spans="1:4" ht="14.4" x14ac:dyDescent="0.3">
      <c r="A7802" s="51"/>
      <c r="C7802" s="47"/>
      <c r="D7802" s="46"/>
    </row>
    <row r="7803" spans="1:4" ht="14.4" x14ac:dyDescent="0.3">
      <c r="A7803" s="51"/>
      <c r="C7803" s="47"/>
      <c r="D7803" s="46"/>
    </row>
    <row r="7804" spans="1:4" ht="14.4" x14ac:dyDescent="0.3">
      <c r="A7804" s="51"/>
      <c r="C7804" s="47"/>
      <c r="D7804" s="46"/>
    </row>
    <row r="7805" spans="1:4" ht="14.4" x14ac:dyDescent="0.3">
      <c r="A7805" s="51"/>
      <c r="C7805" s="47"/>
      <c r="D7805" s="46"/>
    </row>
    <row r="7806" spans="1:4" ht="14.4" x14ac:dyDescent="0.3">
      <c r="A7806" s="51"/>
      <c r="D7806" s="46"/>
    </row>
    <row r="7807" spans="1:4" ht="14.4" x14ac:dyDescent="0.3">
      <c r="A7807" s="51"/>
      <c r="C7807" s="47"/>
      <c r="D7807" s="46"/>
    </row>
    <row r="7808" spans="1:4" ht="14.4" x14ac:dyDescent="0.3">
      <c r="A7808" s="51"/>
      <c r="C7808" s="47"/>
      <c r="D7808" s="46"/>
    </row>
    <row r="7809" spans="1:4" ht="14.4" x14ac:dyDescent="0.3">
      <c r="A7809" s="51"/>
      <c r="D7809" s="46"/>
    </row>
    <row r="7810" spans="1:4" ht="14.4" x14ac:dyDescent="0.3">
      <c r="A7810" s="51"/>
      <c r="C7810" s="47"/>
      <c r="D7810" s="46"/>
    </row>
    <row r="7811" spans="1:4" ht="14.4" x14ac:dyDescent="0.3">
      <c r="A7811" s="51"/>
      <c r="C7811" s="47"/>
      <c r="D7811" s="46"/>
    </row>
    <row r="7812" spans="1:4" ht="14.4" x14ac:dyDescent="0.3">
      <c r="A7812" s="51"/>
      <c r="C7812" s="47"/>
      <c r="D7812" s="46"/>
    </row>
    <row r="7813" spans="1:4" ht="14.4" x14ac:dyDescent="0.3">
      <c r="A7813" s="51"/>
      <c r="C7813" s="47"/>
      <c r="D7813" s="46"/>
    </row>
    <row r="7814" spans="1:4" ht="14.4" x14ac:dyDescent="0.3">
      <c r="A7814" s="51"/>
      <c r="C7814" s="47"/>
      <c r="D7814" s="46"/>
    </row>
    <row r="7815" spans="1:4" ht="14.4" x14ac:dyDescent="0.3">
      <c r="A7815" s="51"/>
      <c r="C7815" s="47"/>
      <c r="D7815" s="46"/>
    </row>
    <row r="7816" spans="1:4" ht="14.4" x14ac:dyDescent="0.3">
      <c r="A7816" s="51"/>
      <c r="C7816" s="47"/>
      <c r="D7816" s="46"/>
    </row>
    <row r="7817" spans="1:4" ht="14.4" x14ac:dyDescent="0.3">
      <c r="A7817" s="51"/>
      <c r="C7817" s="47"/>
      <c r="D7817" s="46"/>
    </row>
    <row r="7818" spans="1:4" ht="14.4" x14ac:dyDescent="0.3">
      <c r="A7818" s="51"/>
      <c r="C7818" s="47"/>
      <c r="D7818" s="46"/>
    </row>
    <row r="7819" spans="1:4" ht="14.4" x14ac:dyDescent="0.3">
      <c r="A7819" s="51"/>
      <c r="D7819" s="46"/>
    </row>
    <row r="7820" spans="1:4" ht="14.4" x14ac:dyDescent="0.3">
      <c r="A7820" s="51"/>
      <c r="D7820" s="46"/>
    </row>
    <row r="7821" spans="1:4" ht="14.4" x14ac:dyDescent="0.3">
      <c r="A7821" s="51"/>
      <c r="C7821" s="34"/>
      <c r="D7821" s="46"/>
    </row>
    <row r="7822" spans="1:4" ht="14.4" x14ac:dyDescent="0.3">
      <c r="A7822" s="51"/>
      <c r="C7822" s="34"/>
      <c r="D7822" s="46"/>
    </row>
    <row r="7823" spans="1:4" ht="14.4" x14ac:dyDescent="0.3">
      <c r="A7823" s="51"/>
      <c r="D7823" s="46"/>
    </row>
    <row r="7824" spans="1:4" ht="14.4" x14ac:dyDescent="0.3">
      <c r="A7824" s="51"/>
      <c r="D7824" s="46"/>
    </row>
    <row r="7825" spans="1:4" ht="14.4" x14ac:dyDescent="0.3">
      <c r="A7825" s="51"/>
      <c r="D7825" s="46"/>
    </row>
    <row r="7826" spans="1:4" ht="14.4" x14ac:dyDescent="0.3">
      <c r="A7826" s="51"/>
      <c r="D7826" s="46"/>
    </row>
    <row r="7827" spans="1:4" ht="14.4" x14ac:dyDescent="0.3">
      <c r="A7827" s="51"/>
      <c r="D7827" s="46"/>
    </row>
    <row r="7828" spans="1:4" ht="14.4" x14ac:dyDescent="0.3">
      <c r="A7828" s="51"/>
      <c r="D7828" s="46"/>
    </row>
    <row r="7829" spans="1:4" ht="14.4" x14ac:dyDescent="0.3">
      <c r="A7829" s="51"/>
      <c r="D7829" s="46"/>
    </row>
    <row r="7830" spans="1:4" ht="14.4" x14ac:dyDescent="0.3">
      <c r="A7830" s="51"/>
      <c r="D7830" s="46"/>
    </row>
    <row r="7831" spans="1:4" ht="14.4" x14ac:dyDescent="0.3">
      <c r="A7831" s="51"/>
      <c r="D7831" s="46"/>
    </row>
    <row r="7832" spans="1:4" ht="14.4" x14ac:dyDescent="0.3">
      <c r="A7832" s="51"/>
      <c r="D7832" s="46"/>
    </row>
    <row r="7833" spans="1:4" ht="14.4" x14ac:dyDescent="0.3">
      <c r="A7833" s="51"/>
      <c r="D7833" s="46"/>
    </row>
    <row r="7834" spans="1:4" ht="14.4" x14ac:dyDescent="0.3">
      <c r="A7834" s="51"/>
      <c r="D7834" s="46"/>
    </row>
    <row r="7835" spans="1:4" ht="14.4" x14ac:dyDescent="0.3">
      <c r="A7835" s="51"/>
      <c r="D7835" s="46"/>
    </row>
    <row r="7836" spans="1:4" ht="14.4" x14ac:dyDescent="0.3">
      <c r="A7836" s="51"/>
      <c r="D7836" s="46"/>
    </row>
    <row r="7837" spans="1:4" ht="14.4" x14ac:dyDescent="0.3">
      <c r="A7837" s="51"/>
      <c r="D7837" s="46"/>
    </row>
    <row r="7838" spans="1:4" ht="14.4" x14ac:dyDescent="0.3">
      <c r="A7838" s="51"/>
      <c r="C7838" s="47"/>
      <c r="D7838" s="46"/>
    </row>
    <row r="7839" spans="1:4" ht="14.4" x14ac:dyDescent="0.3">
      <c r="A7839" s="51"/>
      <c r="D7839" s="46"/>
    </row>
    <row r="7840" spans="1:4" ht="14.4" x14ac:dyDescent="0.3">
      <c r="A7840" s="51"/>
      <c r="D7840" s="46"/>
    </row>
    <row r="7841" spans="1:4" ht="14.4" x14ac:dyDescent="0.3">
      <c r="A7841" s="51"/>
      <c r="D7841" s="46"/>
    </row>
    <row r="7842" spans="1:4" ht="14.4" x14ac:dyDescent="0.3">
      <c r="A7842" s="51"/>
      <c r="D7842" s="46"/>
    </row>
    <row r="7843" spans="1:4" ht="14.4" x14ac:dyDescent="0.3">
      <c r="A7843" s="51"/>
      <c r="D7843" s="46"/>
    </row>
    <row r="7844" spans="1:4" ht="14.4" x14ac:dyDescent="0.3">
      <c r="A7844" s="51"/>
      <c r="D7844" s="46"/>
    </row>
    <row r="7845" spans="1:4" ht="14.4" x14ac:dyDescent="0.3">
      <c r="A7845" s="51"/>
      <c r="D7845" s="46"/>
    </row>
    <row r="7846" spans="1:4" ht="14.4" x14ac:dyDescent="0.3">
      <c r="A7846" s="51"/>
      <c r="D7846" s="46"/>
    </row>
    <row r="7847" spans="1:4" ht="14.4" x14ac:dyDescent="0.3">
      <c r="A7847" s="51"/>
      <c r="D7847" s="46"/>
    </row>
    <row r="7848" spans="1:4" ht="14.4" x14ac:dyDescent="0.3">
      <c r="A7848" s="51"/>
      <c r="C7848" s="47"/>
      <c r="D7848" s="46"/>
    </row>
    <row r="7849" spans="1:4" ht="14.4" x14ac:dyDescent="0.3">
      <c r="A7849" s="51"/>
      <c r="D7849" s="46"/>
    </row>
    <row r="7850" spans="1:4" ht="14.4" x14ac:dyDescent="0.3">
      <c r="A7850" s="51"/>
      <c r="D7850" s="46"/>
    </row>
    <row r="7851" spans="1:4" ht="14.4" x14ac:dyDescent="0.3">
      <c r="A7851" s="51"/>
      <c r="D7851" s="46"/>
    </row>
    <row r="7852" spans="1:4" ht="14.4" x14ac:dyDescent="0.3">
      <c r="A7852" s="51"/>
      <c r="D7852" s="46"/>
    </row>
    <row r="7853" spans="1:4" ht="14.4" x14ac:dyDescent="0.3">
      <c r="A7853" s="51"/>
      <c r="C7853" s="47"/>
      <c r="D7853" s="46"/>
    </row>
    <row r="7854" spans="1:4" ht="14.4" x14ac:dyDescent="0.3">
      <c r="A7854" s="51"/>
      <c r="C7854" s="47"/>
      <c r="D7854" s="46"/>
    </row>
    <row r="7855" spans="1:4" ht="14.4" x14ac:dyDescent="0.3">
      <c r="A7855" s="51"/>
      <c r="C7855" s="47"/>
      <c r="D7855" s="46"/>
    </row>
    <row r="7856" spans="1:4" ht="14.4" x14ac:dyDescent="0.3">
      <c r="A7856" s="51"/>
      <c r="C7856" s="47"/>
      <c r="D7856" s="46"/>
    </row>
    <row r="7857" spans="1:4" ht="14.4" x14ac:dyDescent="0.3">
      <c r="A7857" s="51"/>
      <c r="C7857" s="47"/>
      <c r="D7857" s="46"/>
    </row>
    <row r="7858" spans="1:4" ht="14.4" x14ac:dyDescent="0.3">
      <c r="A7858" s="51"/>
      <c r="C7858" s="47"/>
      <c r="D7858" s="46"/>
    </row>
    <row r="7859" spans="1:4" ht="14.4" x14ac:dyDescent="0.3">
      <c r="A7859" s="51"/>
      <c r="C7859" s="47"/>
      <c r="D7859" s="46"/>
    </row>
    <row r="7860" spans="1:4" ht="14.4" x14ac:dyDescent="0.3">
      <c r="A7860" s="51"/>
      <c r="C7860" s="47"/>
      <c r="D7860" s="46"/>
    </row>
    <row r="7861" spans="1:4" ht="14.4" x14ac:dyDescent="0.3">
      <c r="A7861" s="51"/>
      <c r="C7861" s="47"/>
      <c r="D7861" s="46"/>
    </row>
    <row r="7862" spans="1:4" ht="14.4" x14ac:dyDescent="0.3">
      <c r="A7862" s="51"/>
      <c r="C7862" s="47"/>
      <c r="D7862" s="46"/>
    </row>
    <row r="7863" spans="1:4" ht="14.4" x14ac:dyDescent="0.3">
      <c r="A7863" s="51"/>
      <c r="D7863" s="46"/>
    </row>
    <row r="7864" spans="1:4" ht="14.4" x14ac:dyDescent="0.3">
      <c r="A7864" s="51"/>
      <c r="D7864" s="46"/>
    </row>
    <row r="7865" spans="1:4" ht="14.4" x14ac:dyDescent="0.3">
      <c r="A7865" s="51"/>
      <c r="D7865" s="46"/>
    </row>
    <row r="7866" spans="1:4" ht="14.4" x14ac:dyDescent="0.3">
      <c r="A7866" s="51"/>
      <c r="D7866" s="46"/>
    </row>
    <row r="7867" spans="1:4" ht="14.4" x14ac:dyDescent="0.3">
      <c r="A7867" s="51"/>
      <c r="C7867" s="47"/>
      <c r="D7867" s="46"/>
    </row>
    <row r="7868" spans="1:4" ht="14.4" x14ac:dyDescent="0.3">
      <c r="A7868" s="51"/>
      <c r="C7868" s="47"/>
      <c r="D7868" s="46"/>
    </row>
    <row r="7869" spans="1:4" ht="14.4" x14ac:dyDescent="0.3">
      <c r="A7869" s="51"/>
      <c r="C7869" s="47"/>
      <c r="D7869" s="46"/>
    </row>
    <row r="7870" spans="1:4" ht="14.4" x14ac:dyDescent="0.3">
      <c r="A7870" s="51"/>
      <c r="C7870" s="47"/>
      <c r="D7870" s="46"/>
    </row>
    <row r="7871" spans="1:4" ht="14.4" x14ac:dyDescent="0.3">
      <c r="A7871" s="51"/>
      <c r="D7871" s="46"/>
    </row>
    <row r="7872" spans="1:4" ht="14.4" x14ac:dyDescent="0.3">
      <c r="A7872" s="51"/>
      <c r="D7872" s="46"/>
    </row>
    <row r="7873" spans="1:4" ht="14.4" x14ac:dyDescent="0.3">
      <c r="A7873" s="51"/>
      <c r="D7873" s="46"/>
    </row>
    <row r="7874" spans="1:4" ht="14.4" x14ac:dyDescent="0.3">
      <c r="A7874" s="51"/>
      <c r="D7874" s="46"/>
    </row>
    <row r="7875" spans="1:4" ht="14.4" x14ac:dyDescent="0.3">
      <c r="A7875" s="51"/>
      <c r="D7875" s="46"/>
    </row>
    <row r="7876" spans="1:4" ht="14.4" x14ac:dyDescent="0.3">
      <c r="A7876" s="51"/>
      <c r="D7876" s="46"/>
    </row>
    <row r="7877" spans="1:4" ht="14.4" x14ac:dyDescent="0.3">
      <c r="A7877" s="51"/>
      <c r="D7877" s="46"/>
    </row>
    <row r="7878" spans="1:4" ht="14.4" x14ac:dyDescent="0.3">
      <c r="A7878" s="51"/>
      <c r="D7878" s="46"/>
    </row>
    <row r="7879" spans="1:4" ht="14.4" x14ac:dyDescent="0.3">
      <c r="A7879" s="51"/>
      <c r="D7879" s="46"/>
    </row>
    <row r="7880" spans="1:4" ht="14.4" x14ac:dyDescent="0.3">
      <c r="A7880" s="51"/>
      <c r="D7880" s="46"/>
    </row>
    <row r="7881" spans="1:4" ht="14.4" x14ac:dyDescent="0.3">
      <c r="A7881" s="51"/>
      <c r="D7881" s="46"/>
    </row>
    <row r="7882" spans="1:4" ht="14.4" x14ac:dyDescent="0.3">
      <c r="A7882" s="51"/>
      <c r="D7882" s="46"/>
    </row>
    <row r="7883" spans="1:4" ht="14.4" x14ac:dyDescent="0.3">
      <c r="A7883" s="51"/>
      <c r="D7883" s="46"/>
    </row>
    <row r="7884" spans="1:4" ht="14.4" x14ac:dyDescent="0.3">
      <c r="A7884" s="51"/>
      <c r="D7884" s="46"/>
    </row>
    <row r="7885" spans="1:4" ht="14.4" x14ac:dyDescent="0.3">
      <c r="A7885" s="51"/>
      <c r="D7885" s="46"/>
    </row>
    <row r="7886" spans="1:4" ht="14.4" x14ac:dyDescent="0.3">
      <c r="A7886" s="51"/>
      <c r="D7886" s="46"/>
    </row>
    <row r="7887" spans="1:4" ht="14.4" x14ac:dyDescent="0.3">
      <c r="A7887" s="51"/>
      <c r="D7887" s="46"/>
    </row>
    <row r="7888" spans="1:4" ht="14.4" x14ac:dyDescent="0.3">
      <c r="A7888" s="51"/>
      <c r="D7888" s="46"/>
    </row>
    <row r="7889" spans="1:4" ht="14.4" x14ac:dyDescent="0.3">
      <c r="A7889" s="51"/>
      <c r="D7889" s="46"/>
    </row>
    <row r="7890" spans="1:4" ht="14.4" x14ac:dyDescent="0.3">
      <c r="A7890" s="51"/>
      <c r="D7890" s="46"/>
    </row>
    <row r="7891" spans="1:4" ht="14.4" x14ac:dyDescent="0.3">
      <c r="A7891" s="51"/>
      <c r="D7891" s="46"/>
    </row>
    <row r="7892" spans="1:4" ht="14.4" x14ac:dyDescent="0.3">
      <c r="A7892" s="51"/>
      <c r="D7892" s="46"/>
    </row>
    <row r="7893" spans="1:4" ht="14.4" x14ac:dyDescent="0.3">
      <c r="A7893" s="51"/>
      <c r="D7893" s="46"/>
    </row>
    <row r="7894" spans="1:4" ht="14.4" x14ac:dyDescent="0.3">
      <c r="A7894" s="51"/>
      <c r="D7894" s="46"/>
    </row>
    <row r="7895" spans="1:4" ht="14.4" x14ac:dyDescent="0.3">
      <c r="A7895" s="51"/>
      <c r="D7895" s="46"/>
    </row>
    <row r="7896" spans="1:4" ht="14.4" x14ac:dyDescent="0.3">
      <c r="A7896" s="51"/>
      <c r="D7896" s="46"/>
    </row>
    <row r="7897" spans="1:4" ht="14.4" x14ac:dyDescent="0.3">
      <c r="A7897" s="51"/>
      <c r="D7897" s="46"/>
    </row>
    <row r="7898" spans="1:4" ht="14.4" x14ac:dyDescent="0.3">
      <c r="A7898" s="51"/>
      <c r="D7898" s="46"/>
    </row>
    <row r="7899" spans="1:4" ht="14.4" x14ac:dyDescent="0.3">
      <c r="A7899" s="51"/>
      <c r="D7899" s="46"/>
    </row>
    <row r="7900" spans="1:4" ht="14.4" x14ac:dyDescent="0.3">
      <c r="A7900" s="51"/>
      <c r="D7900" s="46"/>
    </row>
    <row r="7901" spans="1:4" ht="14.4" x14ac:dyDescent="0.3">
      <c r="A7901" s="51"/>
      <c r="D7901" s="46"/>
    </row>
    <row r="7902" spans="1:4" ht="14.4" x14ac:dyDescent="0.3">
      <c r="A7902" s="51"/>
      <c r="D7902" s="46"/>
    </row>
    <row r="7903" spans="1:4" ht="14.4" x14ac:dyDescent="0.3">
      <c r="A7903" s="51"/>
      <c r="D7903" s="46"/>
    </row>
    <row r="7904" spans="1:4" ht="14.4" x14ac:dyDescent="0.3">
      <c r="A7904" s="51"/>
      <c r="D7904" s="46"/>
    </row>
    <row r="7905" spans="1:4" ht="14.4" x14ac:dyDescent="0.3">
      <c r="A7905" s="51"/>
      <c r="D7905" s="46"/>
    </row>
    <row r="7906" spans="1:4" ht="14.4" x14ac:dyDescent="0.3">
      <c r="A7906" s="51"/>
      <c r="D7906" s="46"/>
    </row>
    <row r="7907" spans="1:4" ht="14.4" x14ac:dyDescent="0.3">
      <c r="A7907" s="51"/>
      <c r="D7907" s="46"/>
    </row>
    <row r="7908" spans="1:4" ht="14.4" x14ac:dyDescent="0.3">
      <c r="A7908" s="51"/>
      <c r="D7908" s="46"/>
    </row>
    <row r="7909" spans="1:4" ht="14.4" x14ac:dyDescent="0.3">
      <c r="A7909" s="51"/>
      <c r="D7909" s="46"/>
    </row>
    <row r="7910" spans="1:4" ht="14.4" x14ac:dyDescent="0.3">
      <c r="A7910" s="51"/>
      <c r="D7910" s="46"/>
    </row>
    <row r="7911" spans="1:4" ht="14.4" x14ac:dyDescent="0.3">
      <c r="A7911" s="51"/>
      <c r="D7911" s="46"/>
    </row>
    <row r="7912" spans="1:4" ht="14.4" x14ac:dyDescent="0.3">
      <c r="A7912" s="51"/>
      <c r="D7912" s="46"/>
    </row>
    <row r="7913" spans="1:4" ht="14.4" x14ac:dyDescent="0.3">
      <c r="A7913" s="51"/>
      <c r="D7913" s="46"/>
    </row>
    <row r="7914" spans="1:4" ht="14.4" x14ac:dyDescent="0.3">
      <c r="A7914" s="51"/>
      <c r="D7914" s="46"/>
    </row>
    <row r="7915" spans="1:4" ht="14.4" x14ac:dyDescent="0.3">
      <c r="A7915" s="51"/>
      <c r="D7915" s="46"/>
    </row>
    <row r="7916" spans="1:4" ht="14.4" x14ac:dyDescent="0.3">
      <c r="A7916" s="51"/>
      <c r="D7916" s="46"/>
    </row>
    <row r="7917" spans="1:4" ht="14.4" x14ac:dyDescent="0.3">
      <c r="A7917" s="51"/>
      <c r="D7917" s="46"/>
    </row>
    <row r="7918" spans="1:4" ht="14.4" x14ac:dyDescent="0.3">
      <c r="A7918" s="51"/>
      <c r="D7918" s="46"/>
    </row>
    <row r="7919" spans="1:4" ht="14.4" x14ac:dyDescent="0.3">
      <c r="A7919" s="51"/>
      <c r="D7919" s="46"/>
    </row>
    <row r="7920" spans="1:4" ht="14.4" x14ac:dyDescent="0.3">
      <c r="A7920" s="51"/>
      <c r="D7920" s="46"/>
    </row>
    <row r="7921" spans="1:4" ht="14.4" x14ac:dyDescent="0.3">
      <c r="A7921" s="51"/>
      <c r="D7921" s="46"/>
    </row>
    <row r="7922" spans="1:4" ht="14.4" x14ac:dyDescent="0.3">
      <c r="A7922" s="51"/>
      <c r="D7922" s="46"/>
    </row>
    <row r="7923" spans="1:4" ht="14.4" x14ac:dyDescent="0.3">
      <c r="A7923" s="51"/>
      <c r="D7923" s="46"/>
    </row>
    <row r="7924" spans="1:4" ht="14.4" x14ac:dyDescent="0.3">
      <c r="A7924" s="51"/>
      <c r="D7924" s="46"/>
    </row>
    <row r="7925" spans="1:4" ht="14.4" x14ac:dyDescent="0.3">
      <c r="A7925" s="51"/>
      <c r="D7925" s="46"/>
    </row>
    <row r="7926" spans="1:4" ht="14.4" x14ac:dyDescent="0.3">
      <c r="A7926" s="51"/>
      <c r="D7926" s="46"/>
    </row>
    <row r="7927" spans="1:4" ht="14.4" x14ac:dyDescent="0.3">
      <c r="A7927" s="51"/>
      <c r="D7927" s="46"/>
    </row>
    <row r="7928" spans="1:4" ht="14.4" x14ac:dyDescent="0.3">
      <c r="A7928" s="51"/>
      <c r="D7928" s="46"/>
    </row>
    <row r="7929" spans="1:4" ht="14.4" x14ac:dyDescent="0.3">
      <c r="A7929" s="51"/>
      <c r="D7929" s="46"/>
    </row>
    <row r="7930" spans="1:4" ht="14.4" x14ac:dyDescent="0.3">
      <c r="A7930" s="51"/>
      <c r="D7930" s="46"/>
    </row>
    <row r="7931" spans="1:4" ht="14.4" x14ac:dyDescent="0.3">
      <c r="A7931" s="51"/>
      <c r="D7931" s="46"/>
    </row>
    <row r="7932" spans="1:4" ht="14.4" x14ac:dyDescent="0.3">
      <c r="A7932" s="51"/>
      <c r="D7932" s="46"/>
    </row>
    <row r="7933" spans="1:4" ht="14.4" x14ac:dyDescent="0.3">
      <c r="A7933" s="51"/>
      <c r="D7933" s="46"/>
    </row>
    <row r="7934" spans="1:4" ht="14.4" x14ac:dyDescent="0.3">
      <c r="A7934" s="51"/>
      <c r="D7934" s="46"/>
    </row>
    <row r="7935" spans="1:4" ht="14.4" x14ac:dyDescent="0.3">
      <c r="A7935" s="51"/>
      <c r="D7935" s="46"/>
    </row>
    <row r="7936" spans="1:4" ht="14.4" x14ac:dyDescent="0.3">
      <c r="A7936" s="51"/>
      <c r="D7936" s="46"/>
    </row>
    <row r="7937" spans="1:4" ht="14.4" x14ac:dyDescent="0.3">
      <c r="A7937" s="51"/>
      <c r="D7937" s="46"/>
    </row>
    <row r="7938" spans="1:4" ht="14.4" x14ac:dyDescent="0.3">
      <c r="A7938" s="51"/>
      <c r="D7938" s="46"/>
    </row>
    <row r="7939" spans="1:4" ht="14.4" x14ac:dyDescent="0.3">
      <c r="A7939" s="51"/>
      <c r="D7939" s="46"/>
    </row>
    <row r="7940" spans="1:4" ht="14.4" x14ac:dyDescent="0.3">
      <c r="A7940" s="51"/>
      <c r="D7940" s="46"/>
    </row>
    <row r="7941" spans="1:4" ht="14.4" x14ac:dyDescent="0.3">
      <c r="A7941" s="51"/>
      <c r="D7941" s="46"/>
    </row>
    <row r="7942" spans="1:4" ht="14.4" x14ac:dyDescent="0.3">
      <c r="A7942" s="51"/>
      <c r="D7942" s="46"/>
    </row>
    <row r="7943" spans="1:4" ht="14.4" x14ac:dyDescent="0.3">
      <c r="A7943" s="51"/>
      <c r="D7943" s="46"/>
    </row>
    <row r="7944" spans="1:4" ht="14.4" x14ac:dyDescent="0.3">
      <c r="A7944" s="51"/>
      <c r="D7944" s="46"/>
    </row>
    <row r="7945" spans="1:4" ht="14.4" x14ac:dyDescent="0.3">
      <c r="A7945" s="51"/>
      <c r="D7945" s="46"/>
    </row>
    <row r="7946" spans="1:4" ht="14.4" x14ac:dyDescent="0.3">
      <c r="A7946" s="51"/>
      <c r="D7946" s="46"/>
    </row>
    <row r="7947" spans="1:4" ht="14.4" x14ac:dyDescent="0.3">
      <c r="A7947" s="51"/>
      <c r="D7947" s="46"/>
    </row>
    <row r="7948" spans="1:4" ht="14.4" x14ac:dyDescent="0.3">
      <c r="A7948" s="51"/>
      <c r="D7948" s="46"/>
    </row>
    <row r="7949" spans="1:4" ht="14.4" x14ac:dyDescent="0.3">
      <c r="A7949" s="51"/>
      <c r="D7949" s="46"/>
    </row>
    <row r="7950" spans="1:4" ht="14.4" x14ac:dyDescent="0.3">
      <c r="A7950" s="51"/>
      <c r="D7950" s="46"/>
    </row>
    <row r="7951" spans="1:4" ht="14.4" x14ac:dyDescent="0.3">
      <c r="A7951" s="51"/>
      <c r="D7951" s="46"/>
    </row>
    <row r="7952" spans="1:4" ht="14.4" x14ac:dyDescent="0.3">
      <c r="A7952" s="51"/>
      <c r="D7952" s="46"/>
    </row>
    <row r="7953" spans="1:4" ht="14.4" x14ac:dyDescent="0.3">
      <c r="A7953" s="51"/>
      <c r="D7953" s="46"/>
    </row>
    <row r="7954" spans="1:4" ht="14.4" x14ac:dyDescent="0.3">
      <c r="A7954" s="51"/>
      <c r="D7954" s="46"/>
    </row>
    <row r="7955" spans="1:4" ht="14.4" x14ac:dyDescent="0.3">
      <c r="A7955" s="51"/>
      <c r="D7955" s="46"/>
    </row>
    <row r="7956" spans="1:4" ht="14.4" x14ac:dyDescent="0.3">
      <c r="A7956" s="51"/>
      <c r="D7956" s="46"/>
    </row>
    <row r="7957" spans="1:4" ht="14.4" x14ac:dyDescent="0.3">
      <c r="A7957" s="51"/>
      <c r="D7957" s="46"/>
    </row>
    <row r="7958" spans="1:4" ht="14.4" x14ac:dyDescent="0.3">
      <c r="A7958" s="51"/>
      <c r="D7958" s="46"/>
    </row>
    <row r="7959" spans="1:4" ht="14.4" x14ac:dyDescent="0.3">
      <c r="A7959" s="51"/>
      <c r="D7959" s="46"/>
    </row>
    <row r="7960" spans="1:4" ht="14.4" x14ac:dyDescent="0.3">
      <c r="A7960" s="51"/>
      <c r="D7960" s="46"/>
    </row>
    <row r="7961" spans="1:4" ht="14.4" x14ac:dyDescent="0.3">
      <c r="A7961" s="51"/>
      <c r="D7961" s="46"/>
    </row>
    <row r="7962" spans="1:4" ht="14.4" x14ac:dyDescent="0.3">
      <c r="A7962" s="51"/>
      <c r="D7962" s="46"/>
    </row>
    <row r="7963" spans="1:4" ht="14.4" x14ac:dyDescent="0.3">
      <c r="A7963" s="51"/>
      <c r="D7963" s="46"/>
    </row>
    <row r="7964" spans="1:4" ht="14.4" x14ac:dyDescent="0.3">
      <c r="A7964" s="51"/>
      <c r="D7964" s="46"/>
    </row>
    <row r="7965" spans="1:4" ht="14.4" x14ac:dyDescent="0.3">
      <c r="A7965" s="51"/>
      <c r="D7965" s="46"/>
    </row>
    <row r="7966" spans="1:4" ht="14.4" x14ac:dyDescent="0.3">
      <c r="A7966" s="51"/>
      <c r="D7966" s="46"/>
    </row>
    <row r="7967" spans="1:4" ht="14.4" x14ac:dyDescent="0.3">
      <c r="A7967" s="51"/>
      <c r="D7967" s="46"/>
    </row>
    <row r="7968" spans="1:4" ht="14.4" x14ac:dyDescent="0.3">
      <c r="A7968" s="51"/>
      <c r="D7968" s="46"/>
    </row>
    <row r="7969" spans="1:4" ht="14.4" x14ac:dyDescent="0.3">
      <c r="A7969" s="51"/>
      <c r="D7969" s="46"/>
    </row>
    <row r="7970" spans="1:4" ht="14.4" x14ac:dyDescent="0.3">
      <c r="A7970" s="51"/>
      <c r="D7970" s="46"/>
    </row>
    <row r="7971" spans="1:4" ht="14.4" x14ac:dyDescent="0.3">
      <c r="A7971" s="51"/>
      <c r="D7971" s="46"/>
    </row>
    <row r="7972" spans="1:4" ht="14.4" x14ac:dyDescent="0.3">
      <c r="A7972" s="51"/>
      <c r="D7972" s="46"/>
    </row>
    <row r="7973" spans="1:4" ht="14.4" x14ac:dyDescent="0.3">
      <c r="A7973" s="51"/>
      <c r="D7973" s="46"/>
    </row>
    <row r="7974" spans="1:4" ht="14.4" x14ac:dyDescent="0.3">
      <c r="A7974" s="51"/>
      <c r="D7974" s="46"/>
    </row>
    <row r="7975" spans="1:4" ht="14.4" x14ac:dyDescent="0.3">
      <c r="A7975" s="51"/>
      <c r="D7975" s="46"/>
    </row>
    <row r="7976" spans="1:4" ht="14.4" x14ac:dyDescent="0.3">
      <c r="A7976" s="51"/>
      <c r="D7976" s="46"/>
    </row>
    <row r="7977" spans="1:4" ht="14.4" x14ac:dyDescent="0.3">
      <c r="A7977" s="51"/>
      <c r="D7977" s="46"/>
    </row>
    <row r="7978" spans="1:4" ht="14.4" x14ac:dyDescent="0.3">
      <c r="A7978" s="51"/>
      <c r="D7978" s="46"/>
    </row>
    <row r="7979" spans="1:4" ht="14.4" x14ac:dyDescent="0.3">
      <c r="A7979" s="51"/>
      <c r="D7979" s="46"/>
    </row>
    <row r="7980" spans="1:4" ht="14.4" x14ac:dyDescent="0.3">
      <c r="A7980" s="51"/>
      <c r="D7980" s="46"/>
    </row>
    <row r="7981" spans="1:4" ht="14.4" x14ac:dyDescent="0.3">
      <c r="A7981" s="51"/>
      <c r="D7981" s="46"/>
    </row>
    <row r="7982" spans="1:4" ht="14.4" x14ac:dyDescent="0.3">
      <c r="A7982" s="51"/>
      <c r="D7982" s="46"/>
    </row>
    <row r="7983" spans="1:4" ht="14.4" x14ac:dyDescent="0.3">
      <c r="A7983" s="51"/>
      <c r="D7983" s="46"/>
    </row>
    <row r="7984" spans="1:4" ht="14.4" x14ac:dyDescent="0.3">
      <c r="A7984" s="51"/>
      <c r="D7984" s="46"/>
    </row>
    <row r="7985" spans="1:4" ht="14.4" x14ac:dyDescent="0.3">
      <c r="A7985" s="51"/>
      <c r="D7985" s="46"/>
    </row>
    <row r="7986" spans="1:4" ht="14.4" x14ac:dyDescent="0.3">
      <c r="A7986" s="51"/>
      <c r="D7986" s="46"/>
    </row>
    <row r="7987" spans="1:4" ht="14.4" x14ac:dyDescent="0.3">
      <c r="A7987" s="51"/>
      <c r="D7987" s="46"/>
    </row>
    <row r="7988" spans="1:4" ht="14.4" x14ac:dyDescent="0.3">
      <c r="A7988" s="51"/>
      <c r="D7988" s="46"/>
    </row>
    <row r="7989" spans="1:4" ht="14.4" x14ac:dyDescent="0.3">
      <c r="A7989" s="51"/>
      <c r="D7989" s="46"/>
    </row>
    <row r="7990" spans="1:4" ht="14.4" x14ac:dyDescent="0.3">
      <c r="A7990" s="51"/>
      <c r="D7990" s="46"/>
    </row>
    <row r="7991" spans="1:4" ht="14.4" x14ac:dyDescent="0.3">
      <c r="A7991" s="51"/>
      <c r="D7991" s="46"/>
    </row>
    <row r="7992" spans="1:4" ht="14.4" x14ac:dyDescent="0.3">
      <c r="A7992" s="51"/>
      <c r="D7992" s="46"/>
    </row>
    <row r="7993" spans="1:4" ht="14.4" x14ac:dyDescent="0.3">
      <c r="A7993" s="51"/>
      <c r="D7993" s="46"/>
    </row>
    <row r="7994" spans="1:4" ht="14.4" x14ac:dyDescent="0.3">
      <c r="A7994" s="51"/>
      <c r="D7994" s="46"/>
    </row>
    <row r="7995" spans="1:4" ht="14.4" x14ac:dyDescent="0.3">
      <c r="A7995" s="51"/>
      <c r="D7995" s="46"/>
    </row>
    <row r="7996" spans="1:4" ht="14.4" x14ac:dyDescent="0.3">
      <c r="A7996" s="51"/>
      <c r="D7996" s="46"/>
    </row>
    <row r="7997" spans="1:4" ht="14.4" x14ac:dyDescent="0.3">
      <c r="A7997" s="51"/>
      <c r="D7997" s="46"/>
    </row>
    <row r="7998" spans="1:4" ht="14.4" x14ac:dyDescent="0.3">
      <c r="A7998" s="51"/>
      <c r="D7998" s="46"/>
    </row>
    <row r="7999" spans="1:4" ht="14.4" x14ac:dyDescent="0.3">
      <c r="A7999" s="51"/>
      <c r="D7999" s="46"/>
    </row>
    <row r="8000" spans="1:4" ht="14.4" x14ac:dyDescent="0.3">
      <c r="A8000" s="51"/>
      <c r="D8000" s="46"/>
    </row>
    <row r="8001" spans="1:4" ht="14.4" x14ac:dyDescent="0.3">
      <c r="A8001" s="51"/>
      <c r="D8001" s="46"/>
    </row>
    <row r="8002" spans="1:4" ht="14.4" x14ac:dyDescent="0.3">
      <c r="A8002" s="51"/>
      <c r="D8002" s="46"/>
    </row>
    <row r="8003" spans="1:4" ht="14.4" x14ac:dyDescent="0.3">
      <c r="A8003" s="51"/>
      <c r="D8003" s="46"/>
    </row>
    <row r="8004" spans="1:4" ht="14.4" x14ac:dyDescent="0.3">
      <c r="A8004" s="51"/>
      <c r="D8004" s="46"/>
    </row>
    <row r="8005" spans="1:4" ht="14.4" x14ac:dyDescent="0.3">
      <c r="A8005" s="51"/>
      <c r="D8005" s="46"/>
    </row>
    <row r="8006" spans="1:4" ht="14.4" x14ac:dyDescent="0.3">
      <c r="A8006" s="51"/>
      <c r="D8006" s="46"/>
    </row>
    <row r="8007" spans="1:4" ht="14.4" x14ac:dyDescent="0.3">
      <c r="A8007" s="51"/>
      <c r="D8007" s="46"/>
    </row>
    <row r="8008" spans="1:4" ht="14.4" x14ac:dyDescent="0.3">
      <c r="A8008" s="51"/>
      <c r="D8008" s="46"/>
    </row>
    <row r="8009" spans="1:4" ht="14.4" x14ac:dyDescent="0.3">
      <c r="A8009" s="51"/>
      <c r="D8009" s="46"/>
    </row>
    <row r="8010" spans="1:4" ht="14.4" x14ac:dyDescent="0.3">
      <c r="A8010" s="51"/>
      <c r="D8010" s="46"/>
    </row>
    <row r="8011" spans="1:4" ht="14.4" x14ac:dyDescent="0.3">
      <c r="A8011" s="51"/>
      <c r="D8011" s="46"/>
    </row>
    <row r="8012" spans="1:4" ht="14.4" x14ac:dyDescent="0.3">
      <c r="A8012" s="51"/>
      <c r="D8012" s="46"/>
    </row>
    <row r="8013" spans="1:4" ht="14.4" x14ac:dyDescent="0.3">
      <c r="A8013" s="51"/>
      <c r="D8013" s="46"/>
    </row>
    <row r="8014" spans="1:4" ht="14.4" x14ac:dyDescent="0.3">
      <c r="A8014" s="51"/>
      <c r="D8014" s="46"/>
    </row>
    <row r="8015" spans="1:4" ht="14.4" x14ac:dyDescent="0.3">
      <c r="A8015" s="51"/>
      <c r="D8015" s="46"/>
    </row>
    <row r="8016" spans="1:4" ht="14.4" x14ac:dyDescent="0.3">
      <c r="A8016" s="51"/>
      <c r="D8016" s="46"/>
    </row>
    <row r="8017" spans="1:4" ht="14.4" x14ac:dyDescent="0.3">
      <c r="A8017" s="51"/>
      <c r="D8017" s="46"/>
    </row>
    <row r="8018" spans="1:4" ht="14.4" x14ac:dyDescent="0.3">
      <c r="A8018" s="51"/>
      <c r="D8018" s="46"/>
    </row>
    <row r="8019" spans="1:4" ht="14.4" x14ac:dyDescent="0.3">
      <c r="A8019" s="51"/>
      <c r="D8019" s="46"/>
    </row>
    <row r="8020" spans="1:4" ht="14.4" x14ac:dyDescent="0.3">
      <c r="A8020" s="51"/>
      <c r="D8020" s="46"/>
    </row>
    <row r="8021" spans="1:4" ht="14.4" x14ac:dyDescent="0.3">
      <c r="A8021" s="51"/>
      <c r="D8021" s="46"/>
    </row>
    <row r="8022" spans="1:4" ht="14.4" x14ac:dyDescent="0.3">
      <c r="A8022" s="51"/>
      <c r="D8022" s="46"/>
    </row>
    <row r="8023" spans="1:4" ht="14.4" x14ac:dyDescent="0.3">
      <c r="A8023" s="51"/>
      <c r="D8023" s="46"/>
    </row>
    <row r="8024" spans="1:4" ht="14.4" x14ac:dyDescent="0.3">
      <c r="A8024" s="51"/>
      <c r="D8024" s="46"/>
    </row>
    <row r="8025" spans="1:4" ht="14.4" x14ac:dyDescent="0.3">
      <c r="A8025" s="51"/>
      <c r="D8025" s="46"/>
    </row>
    <row r="8026" spans="1:4" ht="14.4" x14ac:dyDescent="0.3">
      <c r="A8026" s="51"/>
      <c r="D8026" s="46"/>
    </row>
    <row r="8027" spans="1:4" ht="14.4" x14ac:dyDescent="0.3">
      <c r="A8027" s="51"/>
      <c r="D8027" s="46"/>
    </row>
    <row r="8028" spans="1:4" ht="14.4" x14ac:dyDescent="0.3">
      <c r="A8028" s="51"/>
      <c r="D8028" s="46"/>
    </row>
    <row r="8029" spans="1:4" ht="14.4" x14ac:dyDescent="0.3">
      <c r="A8029" s="51"/>
      <c r="D8029" s="46"/>
    </row>
    <row r="8030" spans="1:4" ht="14.4" x14ac:dyDescent="0.3">
      <c r="A8030" s="51"/>
      <c r="D8030" s="46"/>
    </row>
    <row r="8031" spans="1:4" ht="14.4" x14ac:dyDescent="0.3">
      <c r="A8031" s="51"/>
      <c r="D8031" s="46"/>
    </row>
    <row r="8032" spans="1:4" ht="14.4" x14ac:dyDescent="0.3">
      <c r="A8032" s="51"/>
      <c r="D8032" s="46"/>
    </row>
    <row r="8033" spans="1:4" ht="14.4" x14ac:dyDescent="0.3">
      <c r="A8033" s="51"/>
      <c r="D8033" s="46"/>
    </row>
    <row r="8034" spans="1:4" ht="14.4" x14ac:dyDescent="0.3">
      <c r="A8034" s="51"/>
      <c r="D8034" s="46"/>
    </row>
    <row r="8035" spans="1:4" ht="14.4" x14ac:dyDescent="0.3">
      <c r="A8035" s="51"/>
      <c r="D8035" s="46"/>
    </row>
    <row r="8036" spans="1:4" ht="14.4" x14ac:dyDescent="0.3">
      <c r="A8036" s="51"/>
      <c r="D8036" s="46"/>
    </row>
    <row r="8037" spans="1:4" ht="14.4" x14ac:dyDescent="0.3">
      <c r="A8037" s="51"/>
      <c r="D8037" s="46"/>
    </row>
    <row r="8038" spans="1:4" ht="14.4" x14ac:dyDescent="0.3">
      <c r="A8038" s="51"/>
      <c r="D8038" s="46"/>
    </row>
    <row r="8039" spans="1:4" ht="14.4" x14ac:dyDescent="0.3">
      <c r="A8039" s="51"/>
      <c r="D8039" s="46"/>
    </row>
    <row r="8040" spans="1:4" ht="14.4" x14ac:dyDescent="0.3">
      <c r="A8040" s="51"/>
      <c r="D8040" s="46"/>
    </row>
    <row r="8041" spans="1:4" ht="14.4" x14ac:dyDescent="0.3">
      <c r="A8041" s="51"/>
      <c r="D8041" s="46"/>
    </row>
    <row r="8042" spans="1:4" ht="14.4" x14ac:dyDescent="0.3">
      <c r="A8042" s="51"/>
      <c r="D8042" s="46"/>
    </row>
    <row r="8043" spans="1:4" ht="14.4" x14ac:dyDescent="0.3">
      <c r="A8043" s="51"/>
      <c r="D8043" s="46"/>
    </row>
    <row r="8044" spans="1:4" ht="14.4" x14ac:dyDescent="0.3">
      <c r="A8044" s="51"/>
      <c r="D8044" s="46"/>
    </row>
    <row r="8045" spans="1:4" ht="14.4" x14ac:dyDescent="0.3">
      <c r="A8045" s="51"/>
      <c r="D8045" s="46"/>
    </row>
    <row r="8046" spans="1:4" ht="14.4" x14ac:dyDescent="0.3">
      <c r="A8046" s="51"/>
      <c r="D8046" s="46"/>
    </row>
    <row r="8047" spans="1:4" ht="14.4" x14ac:dyDescent="0.3">
      <c r="A8047" s="51"/>
      <c r="D8047" s="46"/>
    </row>
    <row r="8048" spans="1:4" ht="14.4" x14ac:dyDescent="0.3">
      <c r="A8048" s="51"/>
      <c r="D8048" s="46"/>
    </row>
    <row r="8049" spans="1:4" ht="14.4" x14ac:dyDescent="0.3">
      <c r="A8049" s="51"/>
      <c r="D8049" s="46"/>
    </row>
    <row r="8050" spans="1:4" ht="14.4" x14ac:dyDescent="0.3">
      <c r="A8050" s="51"/>
      <c r="D8050" s="46"/>
    </row>
    <row r="8051" spans="1:4" ht="14.4" x14ac:dyDescent="0.3">
      <c r="A8051" s="51"/>
      <c r="D8051" s="46"/>
    </row>
    <row r="8052" spans="1:4" ht="14.4" x14ac:dyDescent="0.3">
      <c r="A8052" s="51"/>
      <c r="D8052" s="46"/>
    </row>
    <row r="8053" spans="1:4" ht="14.4" x14ac:dyDescent="0.3">
      <c r="A8053" s="51"/>
      <c r="D8053" s="46"/>
    </row>
    <row r="8054" spans="1:4" ht="14.4" x14ac:dyDescent="0.3">
      <c r="A8054" s="51"/>
      <c r="D8054" s="46"/>
    </row>
    <row r="8055" spans="1:4" ht="14.4" x14ac:dyDescent="0.3">
      <c r="A8055" s="51"/>
      <c r="D8055" s="46"/>
    </row>
    <row r="8056" spans="1:4" ht="14.4" x14ac:dyDescent="0.3">
      <c r="A8056" s="51"/>
      <c r="D8056" s="46"/>
    </row>
    <row r="8057" spans="1:4" ht="14.4" x14ac:dyDescent="0.3">
      <c r="A8057" s="51"/>
      <c r="D8057" s="46"/>
    </row>
    <row r="8058" spans="1:4" ht="14.4" x14ac:dyDescent="0.3">
      <c r="A8058" s="51"/>
      <c r="D8058" s="46"/>
    </row>
    <row r="8059" spans="1:4" ht="14.4" x14ac:dyDescent="0.3">
      <c r="A8059" s="51"/>
      <c r="D8059" s="46"/>
    </row>
    <row r="8060" spans="1:4" ht="14.4" x14ac:dyDescent="0.3">
      <c r="A8060" s="51"/>
      <c r="D8060" s="46"/>
    </row>
    <row r="8061" spans="1:4" ht="14.4" x14ac:dyDescent="0.3">
      <c r="A8061" s="51"/>
      <c r="D8061" s="46"/>
    </row>
    <row r="8062" spans="1:4" ht="14.4" x14ac:dyDescent="0.3">
      <c r="A8062" s="51"/>
      <c r="D8062" s="46"/>
    </row>
    <row r="8063" spans="1:4" ht="14.4" x14ac:dyDescent="0.3">
      <c r="A8063" s="51"/>
      <c r="D8063" s="46"/>
    </row>
    <row r="8064" spans="1:4" ht="14.4" x14ac:dyDescent="0.3">
      <c r="A8064" s="51"/>
      <c r="D8064" s="46"/>
    </row>
    <row r="8065" spans="1:4" ht="14.4" x14ac:dyDescent="0.3">
      <c r="A8065" s="51"/>
      <c r="D8065" s="46"/>
    </row>
    <row r="8066" spans="1:4" ht="14.4" x14ac:dyDescent="0.3">
      <c r="A8066" s="51"/>
      <c r="D8066" s="46"/>
    </row>
    <row r="8067" spans="1:4" ht="14.4" x14ac:dyDescent="0.3">
      <c r="A8067" s="51"/>
      <c r="D8067" s="46"/>
    </row>
    <row r="8068" spans="1:4" ht="14.4" x14ac:dyDescent="0.3">
      <c r="A8068" s="51"/>
      <c r="D8068" s="46"/>
    </row>
    <row r="8069" spans="1:4" ht="14.4" x14ac:dyDescent="0.3">
      <c r="A8069" s="51"/>
      <c r="D8069" s="46"/>
    </row>
    <row r="8070" spans="1:4" ht="14.4" x14ac:dyDescent="0.3">
      <c r="A8070" s="51"/>
      <c r="D8070" s="46"/>
    </row>
    <row r="8071" spans="1:4" ht="14.4" x14ac:dyDescent="0.3">
      <c r="A8071" s="51"/>
      <c r="D8071" s="46"/>
    </row>
    <row r="8072" spans="1:4" ht="14.4" x14ac:dyDescent="0.3">
      <c r="A8072" s="51"/>
      <c r="D8072" s="46"/>
    </row>
    <row r="8073" spans="1:4" ht="14.4" x14ac:dyDescent="0.3">
      <c r="A8073" s="51"/>
      <c r="D8073" s="46"/>
    </row>
    <row r="8074" spans="1:4" ht="14.4" x14ac:dyDescent="0.3">
      <c r="A8074" s="51"/>
      <c r="D8074" s="46"/>
    </row>
    <row r="8075" spans="1:4" ht="14.4" x14ac:dyDescent="0.3">
      <c r="A8075" s="51"/>
      <c r="D8075" s="46"/>
    </row>
    <row r="8076" spans="1:4" ht="14.4" x14ac:dyDescent="0.3">
      <c r="A8076" s="51"/>
      <c r="D8076" s="46"/>
    </row>
    <row r="8077" spans="1:4" ht="14.4" x14ac:dyDescent="0.3">
      <c r="A8077" s="51"/>
      <c r="D8077" s="46"/>
    </row>
    <row r="8078" spans="1:4" ht="14.4" x14ac:dyDescent="0.3">
      <c r="A8078" s="51"/>
      <c r="D8078" s="46"/>
    </row>
    <row r="8079" spans="1:4" ht="14.4" x14ac:dyDescent="0.3">
      <c r="A8079" s="51"/>
      <c r="D8079" s="46"/>
    </row>
    <row r="8080" spans="1:4" ht="14.4" x14ac:dyDescent="0.3">
      <c r="A8080" s="51"/>
      <c r="D8080" s="46"/>
    </row>
    <row r="8081" spans="1:4" ht="14.4" x14ac:dyDescent="0.3">
      <c r="A8081" s="51"/>
      <c r="D8081" s="46"/>
    </row>
    <row r="8082" spans="1:4" ht="14.4" x14ac:dyDescent="0.3">
      <c r="A8082" s="51"/>
      <c r="D8082" s="46"/>
    </row>
    <row r="8083" spans="1:4" ht="14.4" x14ac:dyDescent="0.3">
      <c r="A8083" s="51"/>
      <c r="D8083" s="46"/>
    </row>
    <row r="8084" spans="1:4" ht="14.4" x14ac:dyDescent="0.3">
      <c r="A8084" s="51"/>
      <c r="D8084" s="46"/>
    </row>
    <row r="8085" spans="1:4" ht="14.4" x14ac:dyDescent="0.3">
      <c r="A8085" s="51"/>
      <c r="D8085" s="46"/>
    </row>
    <row r="8086" spans="1:4" ht="14.4" x14ac:dyDescent="0.3">
      <c r="A8086" s="51"/>
      <c r="D8086" s="46"/>
    </row>
    <row r="8087" spans="1:4" ht="14.4" x14ac:dyDescent="0.3">
      <c r="A8087" s="51"/>
      <c r="D8087" s="46"/>
    </row>
    <row r="8088" spans="1:4" ht="14.4" x14ac:dyDescent="0.3">
      <c r="A8088" s="51"/>
      <c r="D8088" s="46"/>
    </row>
    <row r="8089" spans="1:4" ht="14.4" x14ac:dyDescent="0.3">
      <c r="A8089" s="51"/>
      <c r="D8089" s="46"/>
    </row>
    <row r="8090" spans="1:4" ht="14.4" x14ac:dyDescent="0.3">
      <c r="A8090" s="51"/>
      <c r="D8090" s="46"/>
    </row>
    <row r="8091" spans="1:4" ht="14.4" x14ac:dyDescent="0.3">
      <c r="A8091" s="51"/>
      <c r="D8091" s="46"/>
    </row>
    <row r="8092" spans="1:4" ht="14.4" x14ac:dyDescent="0.3">
      <c r="A8092" s="51"/>
      <c r="D8092" s="46"/>
    </row>
    <row r="8093" spans="1:4" ht="14.4" x14ac:dyDescent="0.3">
      <c r="A8093" s="51"/>
      <c r="D8093" s="46"/>
    </row>
    <row r="8094" spans="1:4" ht="14.4" x14ac:dyDescent="0.3">
      <c r="A8094" s="51"/>
      <c r="D8094" s="46"/>
    </row>
    <row r="8095" spans="1:4" ht="14.4" x14ac:dyDescent="0.3">
      <c r="A8095" s="51"/>
      <c r="D8095" s="46"/>
    </row>
    <row r="8096" spans="1:4" ht="14.4" x14ac:dyDescent="0.3">
      <c r="A8096" s="51"/>
      <c r="D8096" s="46"/>
    </row>
    <row r="8097" spans="1:4" ht="14.4" x14ac:dyDescent="0.3">
      <c r="A8097" s="51"/>
      <c r="D8097" s="46"/>
    </row>
    <row r="8098" spans="1:4" ht="14.4" x14ac:dyDescent="0.3">
      <c r="A8098" s="51"/>
      <c r="D8098" s="46"/>
    </row>
    <row r="8099" spans="1:4" ht="14.4" x14ac:dyDescent="0.3">
      <c r="A8099" s="51"/>
      <c r="D8099" s="46"/>
    </row>
    <row r="8100" spans="1:4" ht="14.4" x14ac:dyDescent="0.3">
      <c r="A8100" s="51"/>
      <c r="D8100" s="46"/>
    </row>
    <row r="8101" spans="1:4" ht="14.4" x14ac:dyDescent="0.3">
      <c r="A8101" s="51"/>
      <c r="D8101" s="46"/>
    </row>
    <row r="8102" spans="1:4" ht="14.4" x14ac:dyDescent="0.3">
      <c r="A8102" s="51"/>
      <c r="D8102" s="46"/>
    </row>
    <row r="8103" spans="1:4" ht="14.4" x14ac:dyDescent="0.3">
      <c r="A8103" s="51"/>
      <c r="D8103" s="46"/>
    </row>
    <row r="8104" spans="1:4" ht="14.4" x14ac:dyDescent="0.3">
      <c r="A8104" s="51"/>
      <c r="D8104" s="46"/>
    </row>
    <row r="8105" spans="1:4" ht="14.4" x14ac:dyDescent="0.3">
      <c r="A8105" s="51"/>
      <c r="D8105" s="46"/>
    </row>
    <row r="8106" spans="1:4" ht="14.4" x14ac:dyDescent="0.3">
      <c r="A8106" s="51"/>
      <c r="D8106" s="46"/>
    </row>
    <row r="8107" spans="1:4" ht="14.4" x14ac:dyDescent="0.3">
      <c r="A8107" s="51"/>
      <c r="D8107" s="46"/>
    </row>
    <row r="8108" spans="1:4" ht="14.4" x14ac:dyDescent="0.3">
      <c r="A8108" s="51"/>
      <c r="D8108" s="46"/>
    </row>
    <row r="8109" spans="1:4" ht="14.4" x14ac:dyDescent="0.3">
      <c r="A8109" s="51"/>
      <c r="D8109" s="46"/>
    </row>
    <row r="8110" spans="1:4" ht="14.4" x14ac:dyDescent="0.3">
      <c r="A8110" s="51"/>
      <c r="D8110" s="46"/>
    </row>
    <row r="8111" spans="1:4" ht="14.4" x14ac:dyDescent="0.3">
      <c r="A8111" s="51"/>
      <c r="C8111" s="47"/>
      <c r="D8111" s="46"/>
    </row>
    <row r="8112" spans="1:4" ht="14.4" x14ac:dyDescent="0.3">
      <c r="A8112" s="51"/>
      <c r="C8112" s="47"/>
      <c r="D8112" s="46"/>
    </row>
    <row r="8113" spans="1:4" ht="14.4" x14ac:dyDescent="0.3">
      <c r="A8113" s="51"/>
      <c r="C8113" s="47"/>
      <c r="D8113" s="46"/>
    </row>
    <row r="8114" spans="1:4" ht="14.4" x14ac:dyDescent="0.3">
      <c r="A8114" s="51"/>
      <c r="C8114" s="47"/>
      <c r="D8114" s="46"/>
    </row>
    <row r="8115" spans="1:4" ht="14.4" x14ac:dyDescent="0.3">
      <c r="A8115" s="51"/>
      <c r="C8115" s="47"/>
      <c r="D8115" s="46"/>
    </row>
    <row r="8116" spans="1:4" ht="14.4" x14ac:dyDescent="0.3">
      <c r="A8116" s="51"/>
      <c r="C8116" s="47"/>
      <c r="D8116" s="46"/>
    </row>
    <row r="8117" spans="1:4" ht="14.4" x14ac:dyDescent="0.3">
      <c r="A8117" s="51"/>
      <c r="C8117" s="47"/>
      <c r="D8117" s="46"/>
    </row>
    <row r="8118" spans="1:4" ht="14.4" x14ac:dyDescent="0.3">
      <c r="A8118" s="51"/>
      <c r="C8118" s="47"/>
      <c r="D8118" s="46"/>
    </row>
    <row r="8119" spans="1:4" ht="14.4" x14ac:dyDescent="0.3">
      <c r="A8119" s="51"/>
      <c r="C8119" s="47"/>
      <c r="D8119" s="46"/>
    </row>
    <row r="8120" spans="1:4" ht="14.4" x14ac:dyDescent="0.3">
      <c r="A8120" s="51"/>
      <c r="C8120" s="47"/>
      <c r="D8120" s="46"/>
    </row>
    <row r="8121" spans="1:4" ht="14.4" x14ac:dyDescent="0.3">
      <c r="A8121" s="51"/>
      <c r="C8121" s="47"/>
      <c r="D8121" s="46"/>
    </row>
    <row r="8122" spans="1:4" ht="14.4" x14ac:dyDescent="0.3">
      <c r="A8122" s="51"/>
      <c r="C8122" s="47"/>
      <c r="D8122" s="46"/>
    </row>
    <row r="8123" spans="1:4" ht="14.4" x14ac:dyDescent="0.3">
      <c r="A8123" s="51"/>
      <c r="C8123" s="47"/>
      <c r="D8123" s="46"/>
    </row>
    <row r="8124" spans="1:4" ht="14.4" x14ac:dyDescent="0.3">
      <c r="A8124" s="51"/>
      <c r="C8124" s="47"/>
      <c r="D8124" s="46"/>
    </row>
    <row r="8125" spans="1:4" ht="14.4" x14ac:dyDescent="0.3">
      <c r="A8125" s="51"/>
      <c r="C8125" s="47"/>
      <c r="D8125" s="46"/>
    </row>
    <row r="8126" spans="1:4" ht="14.4" x14ac:dyDescent="0.3">
      <c r="A8126" s="51"/>
      <c r="C8126" s="47"/>
      <c r="D8126" s="46"/>
    </row>
    <row r="8127" spans="1:4" ht="14.4" x14ac:dyDescent="0.3">
      <c r="A8127" s="51"/>
      <c r="C8127" s="47"/>
      <c r="D8127" s="46"/>
    </row>
    <row r="8128" spans="1:4" ht="14.4" x14ac:dyDescent="0.3">
      <c r="A8128" s="51"/>
      <c r="C8128" s="47"/>
      <c r="D8128" s="46"/>
    </row>
    <row r="8129" spans="1:4" ht="14.4" x14ac:dyDescent="0.3">
      <c r="A8129" s="51"/>
      <c r="C8129" s="47"/>
      <c r="D8129" s="46"/>
    </row>
    <row r="8130" spans="1:4" ht="14.4" x14ac:dyDescent="0.3">
      <c r="A8130" s="51"/>
      <c r="C8130" s="47"/>
      <c r="D8130" s="46"/>
    </row>
    <row r="8131" spans="1:4" ht="14.4" x14ac:dyDescent="0.3">
      <c r="A8131" s="51"/>
      <c r="C8131" s="47"/>
      <c r="D8131" s="46"/>
    </row>
    <row r="8132" spans="1:4" ht="14.4" x14ac:dyDescent="0.3">
      <c r="A8132" s="51"/>
      <c r="C8132" s="47"/>
      <c r="D8132" s="46"/>
    </row>
    <row r="8133" spans="1:4" ht="14.4" x14ac:dyDescent="0.3">
      <c r="A8133" s="51"/>
      <c r="C8133" s="47"/>
      <c r="D8133" s="46"/>
    </row>
    <row r="8134" spans="1:4" ht="14.4" x14ac:dyDescent="0.3">
      <c r="A8134" s="51"/>
      <c r="C8134" s="47"/>
      <c r="D8134" s="46"/>
    </row>
    <row r="8135" spans="1:4" ht="14.4" x14ac:dyDescent="0.3">
      <c r="A8135" s="51"/>
      <c r="C8135" s="47"/>
      <c r="D8135" s="46"/>
    </row>
    <row r="8136" spans="1:4" ht="14.4" x14ac:dyDescent="0.3">
      <c r="A8136" s="51"/>
      <c r="C8136" s="47"/>
      <c r="D8136" s="46"/>
    </row>
    <row r="8137" spans="1:4" ht="14.4" x14ac:dyDescent="0.3">
      <c r="A8137" s="51"/>
      <c r="C8137" s="47"/>
      <c r="D8137" s="46"/>
    </row>
    <row r="8138" spans="1:4" ht="14.4" x14ac:dyDescent="0.3">
      <c r="A8138" s="51"/>
      <c r="C8138" s="47"/>
      <c r="D8138" s="46"/>
    </row>
    <row r="8139" spans="1:4" ht="14.4" x14ac:dyDescent="0.3">
      <c r="A8139" s="51"/>
      <c r="C8139" s="47"/>
      <c r="D8139" s="46"/>
    </row>
    <row r="8140" spans="1:4" ht="14.4" x14ac:dyDescent="0.3">
      <c r="A8140" s="51"/>
      <c r="C8140" s="47"/>
      <c r="D8140" s="46"/>
    </row>
    <row r="8141" spans="1:4" ht="14.4" x14ac:dyDescent="0.3">
      <c r="A8141" s="51"/>
      <c r="C8141" s="47"/>
      <c r="D8141" s="46"/>
    </row>
    <row r="8142" spans="1:4" ht="14.4" x14ac:dyDescent="0.3">
      <c r="A8142" s="51"/>
      <c r="C8142" s="47"/>
      <c r="D8142" s="46"/>
    </row>
    <row r="8143" spans="1:4" ht="14.4" x14ac:dyDescent="0.3">
      <c r="A8143" s="51"/>
      <c r="C8143" s="47"/>
      <c r="D8143" s="46"/>
    </row>
    <row r="8144" spans="1:4" ht="14.4" x14ac:dyDescent="0.3">
      <c r="A8144" s="51"/>
      <c r="C8144" s="47"/>
      <c r="D8144" s="46"/>
    </row>
    <row r="8145" spans="1:4" ht="14.4" x14ac:dyDescent="0.3">
      <c r="A8145" s="51"/>
      <c r="C8145" s="47"/>
      <c r="D8145" s="46"/>
    </row>
    <row r="8146" spans="1:4" ht="14.4" x14ac:dyDescent="0.3">
      <c r="A8146" s="51"/>
      <c r="C8146" s="47"/>
      <c r="D8146" s="46"/>
    </row>
    <row r="8147" spans="1:4" ht="14.4" x14ac:dyDescent="0.3">
      <c r="A8147" s="51"/>
      <c r="C8147" s="47"/>
      <c r="D8147" s="46"/>
    </row>
    <row r="8148" spans="1:4" ht="14.4" x14ac:dyDescent="0.3">
      <c r="A8148" s="51"/>
      <c r="C8148" s="47"/>
      <c r="D8148" s="46"/>
    </row>
    <row r="8149" spans="1:4" ht="14.4" x14ac:dyDescent="0.3">
      <c r="A8149" s="51"/>
      <c r="C8149" s="47"/>
      <c r="D8149" s="46"/>
    </row>
    <row r="8150" spans="1:4" ht="14.4" x14ac:dyDescent="0.3">
      <c r="A8150" s="51"/>
      <c r="C8150" s="47"/>
      <c r="D8150" s="46"/>
    </row>
    <row r="8151" spans="1:4" ht="14.4" x14ac:dyDescent="0.3">
      <c r="A8151" s="51"/>
      <c r="C8151" s="47"/>
      <c r="D8151" s="46"/>
    </row>
    <row r="8152" spans="1:4" ht="14.4" x14ac:dyDescent="0.3">
      <c r="A8152" s="51"/>
      <c r="C8152" s="47"/>
      <c r="D8152" s="46"/>
    </row>
    <row r="8153" spans="1:4" ht="14.4" x14ac:dyDescent="0.3">
      <c r="A8153" s="51"/>
      <c r="C8153" s="47"/>
      <c r="D8153" s="46"/>
    </row>
    <row r="8154" spans="1:4" ht="14.4" x14ac:dyDescent="0.3">
      <c r="A8154" s="51"/>
      <c r="C8154" s="47"/>
      <c r="D8154" s="46"/>
    </row>
    <row r="8155" spans="1:4" ht="14.4" x14ac:dyDescent="0.3">
      <c r="A8155" s="51"/>
      <c r="C8155" s="47"/>
      <c r="D8155" s="46"/>
    </row>
    <row r="8156" spans="1:4" ht="14.4" x14ac:dyDescent="0.3">
      <c r="A8156" s="51"/>
      <c r="C8156" s="47"/>
      <c r="D8156" s="46"/>
    </row>
    <row r="8157" spans="1:4" ht="14.4" x14ac:dyDescent="0.3">
      <c r="A8157" s="51"/>
      <c r="C8157" s="47"/>
      <c r="D8157" s="46"/>
    </row>
    <row r="8158" spans="1:4" ht="14.4" x14ac:dyDescent="0.3">
      <c r="A8158" s="51"/>
      <c r="C8158" s="47"/>
      <c r="D8158" s="46"/>
    </row>
    <row r="8159" spans="1:4" ht="14.4" x14ac:dyDescent="0.3">
      <c r="A8159" s="51"/>
      <c r="C8159" s="47"/>
      <c r="D8159" s="46"/>
    </row>
    <row r="8160" spans="1:4" ht="14.4" x14ac:dyDescent="0.3">
      <c r="A8160" s="51"/>
      <c r="C8160" s="47"/>
      <c r="D8160" s="46"/>
    </row>
    <row r="8161" spans="1:4" ht="14.4" x14ac:dyDescent="0.3">
      <c r="A8161" s="51"/>
      <c r="C8161" s="47"/>
      <c r="D8161" s="46"/>
    </row>
    <row r="8162" spans="1:4" ht="14.4" x14ac:dyDescent="0.3">
      <c r="A8162" s="51"/>
      <c r="C8162" s="47"/>
      <c r="D8162" s="46"/>
    </row>
    <row r="8163" spans="1:4" ht="14.4" x14ac:dyDescent="0.3">
      <c r="A8163" s="51"/>
      <c r="C8163" s="47"/>
      <c r="D8163" s="46"/>
    </row>
    <row r="8164" spans="1:4" ht="14.4" x14ac:dyDescent="0.3">
      <c r="A8164" s="51"/>
      <c r="C8164" s="47"/>
      <c r="D8164" s="46"/>
    </row>
    <row r="8165" spans="1:4" ht="14.4" x14ac:dyDescent="0.3">
      <c r="A8165" s="51"/>
      <c r="C8165" s="47"/>
      <c r="D8165" s="46"/>
    </row>
    <row r="8166" spans="1:4" ht="14.4" x14ac:dyDescent="0.3">
      <c r="A8166" s="51"/>
      <c r="C8166" s="47"/>
      <c r="D8166" s="46"/>
    </row>
    <row r="8167" spans="1:4" ht="14.4" x14ac:dyDescent="0.3">
      <c r="A8167" s="51"/>
      <c r="C8167" s="47"/>
      <c r="D8167" s="46"/>
    </row>
    <row r="8168" spans="1:4" ht="14.4" x14ac:dyDescent="0.3">
      <c r="A8168" s="51"/>
      <c r="C8168" s="47"/>
      <c r="D8168" s="46"/>
    </row>
    <row r="8169" spans="1:4" ht="14.4" x14ac:dyDescent="0.3">
      <c r="A8169" s="51"/>
      <c r="C8169" s="47"/>
      <c r="D8169" s="46"/>
    </row>
    <row r="8170" spans="1:4" ht="14.4" x14ac:dyDescent="0.3">
      <c r="A8170" s="51"/>
      <c r="C8170" s="47"/>
      <c r="D8170" s="46"/>
    </row>
    <row r="8171" spans="1:4" ht="14.4" x14ac:dyDescent="0.3">
      <c r="A8171" s="51"/>
      <c r="C8171" s="47"/>
      <c r="D8171" s="46"/>
    </row>
    <row r="8172" spans="1:4" ht="14.4" x14ac:dyDescent="0.3">
      <c r="A8172" s="51"/>
      <c r="C8172" s="47"/>
      <c r="D8172" s="46"/>
    </row>
    <row r="8173" spans="1:4" ht="14.4" x14ac:dyDescent="0.3">
      <c r="A8173" s="51"/>
      <c r="C8173" s="47"/>
      <c r="D8173" s="46"/>
    </row>
    <row r="8174" spans="1:4" ht="14.4" x14ac:dyDescent="0.3">
      <c r="A8174" s="51"/>
      <c r="C8174" s="47"/>
      <c r="D8174" s="46"/>
    </row>
    <row r="8175" spans="1:4" ht="14.4" x14ac:dyDescent="0.3">
      <c r="A8175" s="51"/>
      <c r="C8175" s="47"/>
      <c r="D8175" s="46"/>
    </row>
    <row r="8176" spans="1:4" ht="14.4" x14ac:dyDescent="0.3">
      <c r="A8176" s="51"/>
      <c r="C8176" s="47"/>
      <c r="D8176" s="46"/>
    </row>
    <row r="8177" spans="1:4" ht="14.4" x14ac:dyDescent="0.3">
      <c r="A8177" s="51"/>
      <c r="C8177" s="47"/>
      <c r="D8177" s="46"/>
    </row>
    <row r="8178" spans="1:4" ht="14.4" x14ac:dyDescent="0.3">
      <c r="A8178" s="51"/>
      <c r="C8178" s="47"/>
      <c r="D8178" s="46"/>
    </row>
    <row r="8179" spans="1:4" ht="14.4" x14ac:dyDescent="0.3">
      <c r="A8179" s="51"/>
      <c r="C8179" s="47"/>
      <c r="D8179" s="46"/>
    </row>
    <row r="8180" spans="1:4" ht="14.4" x14ac:dyDescent="0.3">
      <c r="A8180" s="51"/>
      <c r="C8180" s="47"/>
      <c r="D8180" s="46"/>
    </row>
    <row r="8181" spans="1:4" ht="14.4" x14ac:dyDescent="0.3">
      <c r="A8181" s="51"/>
      <c r="C8181" s="47"/>
      <c r="D8181" s="46"/>
    </row>
    <row r="8182" spans="1:4" ht="14.4" x14ac:dyDescent="0.3">
      <c r="A8182" s="51"/>
      <c r="C8182" s="47"/>
      <c r="D8182" s="46"/>
    </row>
    <row r="8183" spans="1:4" ht="14.4" x14ac:dyDescent="0.3">
      <c r="A8183" s="51"/>
      <c r="C8183" s="47"/>
      <c r="D8183" s="46"/>
    </row>
    <row r="8184" spans="1:4" ht="14.4" x14ac:dyDescent="0.3">
      <c r="A8184" s="51"/>
      <c r="C8184" s="47"/>
      <c r="D8184" s="46"/>
    </row>
    <row r="8185" spans="1:4" ht="14.4" x14ac:dyDescent="0.3">
      <c r="A8185" s="51"/>
      <c r="C8185" s="47"/>
      <c r="D8185" s="46"/>
    </row>
    <row r="8186" spans="1:4" ht="14.4" x14ac:dyDescent="0.3">
      <c r="A8186" s="51"/>
      <c r="C8186" s="47"/>
      <c r="D8186" s="46"/>
    </row>
    <row r="8187" spans="1:4" ht="14.4" x14ac:dyDescent="0.3">
      <c r="A8187" s="51"/>
      <c r="C8187" s="47"/>
      <c r="D8187" s="46"/>
    </row>
    <row r="8188" spans="1:4" ht="14.4" x14ac:dyDescent="0.3">
      <c r="A8188" s="51"/>
      <c r="C8188" s="47"/>
      <c r="D8188" s="46"/>
    </row>
    <row r="8189" spans="1:4" ht="14.4" x14ac:dyDescent="0.3">
      <c r="A8189" s="51"/>
      <c r="C8189" s="47"/>
      <c r="D8189" s="46"/>
    </row>
    <row r="8190" spans="1:4" ht="14.4" x14ac:dyDescent="0.3">
      <c r="A8190" s="51"/>
      <c r="C8190" s="47"/>
      <c r="D8190" s="46"/>
    </row>
    <row r="8191" spans="1:4" ht="14.4" x14ac:dyDescent="0.3">
      <c r="A8191" s="51"/>
      <c r="C8191" s="47"/>
      <c r="D8191" s="46"/>
    </row>
    <row r="8192" spans="1:4" ht="14.4" x14ac:dyDescent="0.3">
      <c r="A8192" s="51"/>
      <c r="C8192" s="47"/>
      <c r="D8192" s="46"/>
    </row>
    <row r="8193" spans="1:4" ht="14.4" x14ac:dyDescent="0.3">
      <c r="A8193" s="51"/>
      <c r="C8193" s="47"/>
      <c r="D8193" s="46"/>
    </row>
    <row r="8194" spans="1:4" ht="14.4" x14ac:dyDescent="0.3">
      <c r="A8194" s="51"/>
      <c r="C8194" s="47"/>
      <c r="D8194" s="46"/>
    </row>
    <row r="8195" spans="1:4" ht="14.4" x14ac:dyDescent="0.3">
      <c r="A8195" s="51"/>
      <c r="C8195" s="47"/>
      <c r="D8195" s="46"/>
    </row>
    <row r="8196" spans="1:4" ht="14.4" x14ac:dyDescent="0.3">
      <c r="A8196" s="51"/>
      <c r="C8196" s="47"/>
      <c r="D8196" s="46"/>
    </row>
    <row r="8197" spans="1:4" ht="14.4" x14ac:dyDescent="0.3">
      <c r="A8197" s="51"/>
      <c r="C8197" s="47"/>
      <c r="D8197" s="46"/>
    </row>
    <row r="8198" spans="1:4" ht="14.4" x14ac:dyDescent="0.3">
      <c r="A8198" s="51"/>
      <c r="C8198" s="47"/>
      <c r="D8198" s="46"/>
    </row>
    <row r="8199" spans="1:4" ht="14.4" x14ac:dyDescent="0.3">
      <c r="A8199" s="51"/>
      <c r="C8199" s="47"/>
      <c r="D8199" s="46"/>
    </row>
    <row r="8200" spans="1:4" ht="14.4" x14ac:dyDescent="0.3">
      <c r="A8200" s="51"/>
      <c r="C8200" s="47"/>
      <c r="D8200" s="46"/>
    </row>
    <row r="8201" spans="1:4" ht="14.4" x14ac:dyDescent="0.3">
      <c r="A8201" s="51"/>
      <c r="C8201" s="47"/>
      <c r="D8201" s="46"/>
    </row>
    <row r="8202" spans="1:4" ht="14.4" x14ac:dyDescent="0.3">
      <c r="A8202" s="51"/>
      <c r="C8202" s="47"/>
      <c r="D8202" s="46"/>
    </row>
    <row r="8203" spans="1:4" ht="14.4" x14ac:dyDescent="0.3">
      <c r="A8203" s="51"/>
      <c r="C8203" s="47"/>
      <c r="D8203" s="46"/>
    </row>
    <row r="8204" spans="1:4" ht="14.4" x14ac:dyDescent="0.3">
      <c r="A8204" s="51"/>
      <c r="C8204" s="47"/>
      <c r="D8204" s="46"/>
    </row>
    <row r="8205" spans="1:4" ht="14.4" x14ac:dyDescent="0.3">
      <c r="A8205" s="51"/>
      <c r="C8205" s="47"/>
      <c r="D8205" s="46"/>
    </row>
    <row r="8206" spans="1:4" ht="14.4" x14ac:dyDescent="0.3">
      <c r="A8206" s="51"/>
      <c r="C8206" s="47"/>
      <c r="D8206" s="46"/>
    </row>
    <row r="8207" spans="1:4" ht="14.4" x14ac:dyDescent="0.3">
      <c r="A8207" s="51"/>
      <c r="C8207" s="47"/>
      <c r="D8207" s="46"/>
    </row>
    <row r="8208" spans="1:4" ht="14.4" x14ac:dyDescent="0.3">
      <c r="A8208" s="51"/>
      <c r="C8208" s="47"/>
      <c r="D8208" s="46"/>
    </row>
    <row r="8209" spans="1:4" ht="14.4" x14ac:dyDescent="0.3">
      <c r="A8209" s="51"/>
      <c r="C8209" s="47"/>
      <c r="D8209" s="46"/>
    </row>
    <row r="8210" spans="1:4" ht="14.4" x14ac:dyDescent="0.3">
      <c r="A8210" s="51"/>
      <c r="C8210" s="47"/>
      <c r="D8210" s="46"/>
    </row>
    <row r="8211" spans="1:4" ht="14.4" x14ac:dyDescent="0.3">
      <c r="A8211" s="51"/>
      <c r="C8211" s="47"/>
      <c r="D8211" s="46"/>
    </row>
    <row r="8212" spans="1:4" ht="14.4" x14ac:dyDescent="0.3">
      <c r="A8212" s="51"/>
      <c r="C8212" s="47"/>
      <c r="D8212" s="46"/>
    </row>
    <row r="8213" spans="1:4" ht="14.4" x14ac:dyDescent="0.3">
      <c r="A8213" s="51"/>
      <c r="C8213" s="47"/>
      <c r="D8213" s="46"/>
    </row>
    <row r="8214" spans="1:4" ht="14.4" x14ac:dyDescent="0.3">
      <c r="A8214" s="51"/>
      <c r="C8214" s="47"/>
      <c r="D8214" s="46"/>
    </row>
    <row r="8215" spans="1:4" ht="14.4" x14ac:dyDescent="0.3">
      <c r="A8215" s="51"/>
      <c r="C8215" s="47"/>
      <c r="D8215" s="46"/>
    </row>
    <row r="8216" spans="1:4" ht="14.4" x14ac:dyDescent="0.3">
      <c r="A8216" s="51"/>
      <c r="C8216" s="47"/>
      <c r="D8216" s="46"/>
    </row>
    <row r="8217" spans="1:4" ht="14.4" x14ac:dyDescent="0.3">
      <c r="A8217" s="51"/>
      <c r="C8217" s="47"/>
      <c r="D8217" s="46"/>
    </row>
    <row r="8218" spans="1:4" ht="14.4" x14ac:dyDescent="0.3">
      <c r="A8218" s="51"/>
      <c r="C8218" s="47"/>
      <c r="D8218" s="46"/>
    </row>
    <row r="8219" spans="1:4" ht="14.4" x14ac:dyDescent="0.3">
      <c r="A8219" s="51"/>
      <c r="C8219" s="47"/>
      <c r="D8219" s="46"/>
    </row>
    <row r="8220" spans="1:4" ht="14.4" x14ac:dyDescent="0.3">
      <c r="A8220" s="51"/>
      <c r="C8220" s="47"/>
      <c r="D8220" s="46"/>
    </row>
    <row r="8221" spans="1:4" ht="14.4" x14ac:dyDescent="0.3">
      <c r="A8221" s="51"/>
      <c r="C8221" s="47"/>
      <c r="D8221" s="46"/>
    </row>
    <row r="8222" spans="1:4" ht="14.4" x14ac:dyDescent="0.3">
      <c r="A8222" s="51"/>
      <c r="C8222" s="47"/>
      <c r="D8222" s="46"/>
    </row>
    <row r="8223" spans="1:4" ht="14.4" x14ac:dyDescent="0.3">
      <c r="A8223" s="51"/>
      <c r="C8223" s="47"/>
      <c r="D8223" s="46"/>
    </row>
    <row r="8224" spans="1:4" ht="14.4" x14ac:dyDescent="0.3">
      <c r="A8224" s="51"/>
      <c r="C8224" s="47"/>
      <c r="D8224" s="46"/>
    </row>
    <row r="8225" spans="1:4" ht="14.4" x14ac:dyDescent="0.3">
      <c r="A8225" s="51"/>
      <c r="C8225" s="47"/>
      <c r="D8225" s="46"/>
    </row>
    <row r="8226" spans="1:4" ht="14.4" x14ac:dyDescent="0.3">
      <c r="A8226" s="51"/>
      <c r="C8226" s="47"/>
      <c r="D8226" s="46"/>
    </row>
    <row r="8227" spans="1:4" ht="14.4" x14ac:dyDescent="0.3">
      <c r="A8227" s="51"/>
      <c r="C8227" s="47"/>
      <c r="D8227" s="46"/>
    </row>
    <row r="8228" spans="1:4" ht="14.4" x14ac:dyDescent="0.3">
      <c r="A8228" s="51"/>
      <c r="C8228" s="47"/>
      <c r="D8228" s="46"/>
    </row>
    <row r="8229" spans="1:4" ht="14.4" x14ac:dyDescent="0.3">
      <c r="A8229" s="51"/>
      <c r="C8229" s="47"/>
      <c r="D8229" s="46"/>
    </row>
    <row r="8230" spans="1:4" ht="14.4" x14ac:dyDescent="0.3">
      <c r="A8230" s="51"/>
      <c r="C8230" s="47"/>
      <c r="D8230" s="46"/>
    </row>
    <row r="8231" spans="1:4" ht="14.4" x14ac:dyDescent="0.3">
      <c r="A8231" s="51"/>
      <c r="C8231" s="47"/>
      <c r="D8231" s="46"/>
    </row>
    <row r="8232" spans="1:4" ht="14.4" x14ac:dyDescent="0.3">
      <c r="A8232" s="51"/>
      <c r="C8232" s="47"/>
      <c r="D8232" s="46"/>
    </row>
    <row r="8233" spans="1:4" ht="14.4" x14ac:dyDescent="0.3">
      <c r="A8233" s="51"/>
      <c r="C8233" s="47"/>
      <c r="D8233" s="46"/>
    </row>
    <row r="8234" spans="1:4" ht="14.4" x14ac:dyDescent="0.3">
      <c r="A8234" s="51"/>
      <c r="C8234" s="47"/>
      <c r="D8234" s="46"/>
    </row>
    <row r="8235" spans="1:4" ht="14.4" x14ac:dyDescent="0.3">
      <c r="A8235" s="51"/>
      <c r="C8235" s="47"/>
      <c r="D8235" s="46"/>
    </row>
    <row r="8236" spans="1:4" ht="14.4" x14ac:dyDescent="0.3">
      <c r="A8236" s="51"/>
      <c r="C8236" s="47"/>
      <c r="D8236" s="46"/>
    </row>
    <row r="8237" spans="1:4" ht="14.4" x14ac:dyDescent="0.3">
      <c r="A8237" s="51"/>
      <c r="C8237" s="47"/>
      <c r="D8237" s="46"/>
    </row>
    <row r="8238" spans="1:4" ht="14.4" x14ac:dyDescent="0.3">
      <c r="A8238" s="51"/>
      <c r="C8238" s="47"/>
      <c r="D8238" s="46"/>
    </row>
    <row r="8239" spans="1:4" ht="14.4" x14ac:dyDescent="0.3">
      <c r="A8239" s="51"/>
      <c r="C8239" s="47"/>
      <c r="D8239" s="46"/>
    </row>
    <row r="8240" spans="1:4" ht="14.4" x14ac:dyDescent="0.3">
      <c r="A8240" s="51"/>
      <c r="C8240" s="47"/>
      <c r="D8240" s="46"/>
    </row>
    <row r="8241" spans="1:4" ht="14.4" x14ac:dyDescent="0.3">
      <c r="A8241" s="51"/>
      <c r="C8241" s="47"/>
      <c r="D8241" s="46"/>
    </row>
    <row r="8242" spans="1:4" ht="14.4" x14ac:dyDescent="0.3">
      <c r="A8242" s="51"/>
      <c r="C8242" s="47"/>
      <c r="D8242" s="46"/>
    </row>
    <row r="8243" spans="1:4" ht="14.4" x14ac:dyDescent="0.3">
      <c r="A8243" s="51"/>
      <c r="C8243" s="47"/>
      <c r="D8243" s="46"/>
    </row>
    <row r="8244" spans="1:4" ht="14.4" x14ac:dyDescent="0.3">
      <c r="A8244" s="51"/>
      <c r="C8244" s="47"/>
      <c r="D8244" s="46"/>
    </row>
    <row r="8245" spans="1:4" ht="14.4" x14ac:dyDescent="0.3">
      <c r="A8245" s="51"/>
      <c r="C8245" s="47"/>
      <c r="D8245" s="46"/>
    </row>
    <row r="8246" spans="1:4" ht="14.4" x14ac:dyDescent="0.3">
      <c r="A8246" s="51"/>
      <c r="C8246" s="47"/>
      <c r="D8246" s="46"/>
    </row>
    <row r="8247" spans="1:4" ht="14.4" x14ac:dyDescent="0.3">
      <c r="A8247" s="51"/>
      <c r="C8247" s="47"/>
      <c r="D8247" s="46"/>
    </row>
    <row r="8248" spans="1:4" ht="14.4" x14ac:dyDescent="0.3">
      <c r="A8248" s="51"/>
      <c r="C8248" s="47"/>
      <c r="D8248" s="46"/>
    </row>
    <row r="8249" spans="1:4" ht="14.4" x14ac:dyDescent="0.3">
      <c r="A8249" s="51"/>
      <c r="C8249" s="47"/>
      <c r="D8249" s="46"/>
    </row>
    <row r="8250" spans="1:4" ht="14.4" x14ac:dyDescent="0.3">
      <c r="A8250" s="51"/>
      <c r="C8250" s="47"/>
      <c r="D8250" s="46"/>
    </row>
    <row r="8251" spans="1:4" ht="14.4" x14ac:dyDescent="0.3">
      <c r="A8251" s="51"/>
      <c r="C8251" s="47"/>
      <c r="D8251" s="46"/>
    </row>
    <row r="8252" spans="1:4" ht="14.4" x14ac:dyDescent="0.3">
      <c r="A8252" s="51"/>
      <c r="C8252" s="47"/>
      <c r="D8252" s="46"/>
    </row>
    <row r="8253" spans="1:4" ht="14.4" x14ac:dyDescent="0.3">
      <c r="A8253" s="51"/>
      <c r="C8253" s="47"/>
      <c r="D8253" s="46"/>
    </row>
    <row r="8254" spans="1:4" ht="14.4" x14ac:dyDescent="0.3">
      <c r="A8254" s="51"/>
      <c r="C8254" s="47"/>
      <c r="D8254" s="46"/>
    </row>
    <row r="8255" spans="1:4" ht="14.4" x14ac:dyDescent="0.3">
      <c r="A8255" s="51"/>
      <c r="C8255" s="47"/>
      <c r="D8255" s="46"/>
    </row>
    <row r="8256" spans="1:4" ht="14.4" x14ac:dyDescent="0.3">
      <c r="A8256" s="51"/>
      <c r="C8256" s="47"/>
      <c r="D8256" s="46"/>
    </row>
    <row r="8257" spans="1:4" ht="14.4" x14ac:dyDescent="0.3">
      <c r="A8257" s="51"/>
      <c r="C8257" s="47"/>
      <c r="D8257" s="46"/>
    </row>
    <row r="8258" spans="1:4" ht="14.4" x14ac:dyDescent="0.3">
      <c r="A8258" s="51"/>
      <c r="C8258" s="47"/>
      <c r="D8258" s="46"/>
    </row>
    <row r="8259" spans="1:4" ht="14.4" x14ac:dyDescent="0.3">
      <c r="A8259" s="51"/>
      <c r="C8259" s="47"/>
      <c r="D8259" s="46"/>
    </row>
    <row r="8260" spans="1:4" ht="14.4" x14ac:dyDescent="0.3">
      <c r="A8260" s="51"/>
      <c r="C8260" s="47"/>
      <c r="D8260" s="46"/>
    </row>
    <row r="8261" spans="1:4" ht="14.4" x14ac:dyDescent="0.3">
      <c r="A8261" s="51"/>
      <c r="C8261" s="47"/>
      <c r="D8261" s="46"/>
    </row>
    <row r="8262" spans="1:4" ht="14.4" x14ac:dyDescent="0.3">
      <c r="A8262" s="51"/>
      <c r="C8262" s="47"/>
      <c r="D8262" s="46"/>
    </row>
    <row r="8263" spans="1:4" ht="14.4" x14ac:dyDescent="0.3">
      <c r="A8263" s="51"/>
      <c r="C8263" s="47"/>
      <c r="D8263" s="46"/>
    </row>
    <row r="8264" spans="1:4" ht="14.4" x14ac:dyDescent="0.3">
      <c r="A8264" s="51"/>
      <c r="C8264" s="47"/>
      <c r="D8264" s="46"/>
    </row>
    <row r="8265" spans="1:4" ht="14.4" x14ac:dyDescent="0.3">
      <c r="A8265" s="51"/>
      <c r="C8265" s="47"/>
      <c r="D8265" s="46"/>
    </row>
    <row r="8266" spans="1:4" ht="14.4" x14ac:dyDescent="0.3">
      <c r="A8266" s="51"/>
      <c r="C8266" s="47"/>
      <c r="D8266" s="46"/>
    </row>
    <row r="8267" spans="1:4" ht="14.4" x14ac:dyDescent="0.3">
      <c r="A8267" s="51"/>
      <c r="C8267" s="47"/>
      <c r="D8267" s="46"/>
    </row>
    <row r="8268" spans="1:4" ht="14.4" x14ac:dyDescent="0.3">
      <c r="A8268" s="51"/>
      <c r="C8268" s="47"/>
      <c r="D8268" s="46"/>
    </row>
    <row r="8269" spans="1:4" ht="14.4" x14ac:dyDescent="0.3">
      <c r="A8269" s="51"/>
      <c r="C8269" s="47"/>
      <c r="D8269" s="46"/>
    </row>
    <row r="8270" spans="1:4" ht="14.4" x14ac:dyDescent="0.3">
      <c r="A8270" s="51"/>
      <c r="C8270" s="47"/>
      <c r="D8270" s="46"/>
    </row>
    <row r="8271" spans="1:4" ht="14.4" x14ac:dyDescent="0.3">
      <c r="A8271" s="51"/>
      <c r="C8271" s="47"/>
      <c r="D8271" s="46"/>
    </row>
    <row r="8272" spans="1:4" ht="14.4" x14ac:dyDescent="0.3">
      <c r="A8272" s="51"/>
      <c r="C8272" s="47"/>
      <c r="D8272" s="46"/>
    </row>
    <row r="8273" spans="1:4" ht="14.4" x14ac:dyDescent="0.3">
      <c r="A8273" s="51"/>
      <c r="C8273" s="47"/>
      <c r="D8273" s="46"/>
    </row>
    <row r="8274" spans="1:4" ht="14.4" x14ac:dyDescent="0.3">
      <c r="A8274" s="51"/>
      <c r="C8274" s="47"/>
      <c r="D8274" s="46"/>
    </row>
    <row r="8275" spans="1:4" ht="14.4" x14ac:dyDescent="0.3">
      <c r="A8275" s="51"/>
      <c r="C8275" s="47"/>
      <c r="D8275" s="46"/>
    </row>
    <row r="8276" spans="1:4" ht="14.4" x14ac:dyDescent="0.3">
      <c r="A8276" s="51"/>
      <c r="C8276" s="47"/>
      <c r="D8276" s="46"/>
    </row>
    <row r="8277" spans="1:4" ht="14.4" x14ac:dyDescent="0.3">
      <c r="A8277" s="51"/>
      <c r="C8277" s="47"/>
      <c r="D8277" s="46"/>
    </row>
    <row r="8278" spans="1:4" ht="14.4" x14ac:dyDescent="0.3">
      <c r="A8278" s="51"/>
      <c r="C8278" s="47"/>
      <c r="D8278" s="46"/>
    </row>
    <row r="8279" spans="1:4" ht="14.4" x14ac:dyDescent="0.3">
      <c r="A8279" s="51"/>
      <c r="C8279" s="47"/>
      <c r="D8279" s="46"/>
    </row>
    <row r="8280" spans="1:4" ht="14.4" x14ac:dyDescent="0.3">
      <c r="A8280" s="51"/>
      <c r="C8280" s="47"/>
      <c r="D8280" s="46"/>
    </row>
    <row r="8281" spans="1:4" ht="14.4" x14ac:dyDescent="0.3">
      <c r="A8281" s="51"/>
      <c r="C8281" s="47"/>
      <c r="D8281" s="46"/>
    </row>
    <row r="8282" spans="1:4" ht="14.4" x14ac:dyDescent="0.3">
      <c r="A8282" s="51"/>
      <c r="C8282" s="47"/>
      <c r="D8282" s="46"/>
    </row>
    <row r="8283" spans="1:4" ht="14.4" x14ac:dyDescent="0.3">
      <c r="A8283" s="51"/>
      <c r="C8283" s="47"/>
      <c r="D8283" s="46"/>
    </row>
    <row r="8284" spans="1:4" ht="14.4" x14ac:dyDescent="0.3">
      <c r="A8284" s="51"/>
      <c r="C8284" s="47"/>
      <c r="D8284" s="46"/>
    </row>
    <row r="8285" spans="1:4" ht="14.4" x14ac:dyDescent="0.3">
      <c r="A8285" s="51"/>
      <c r="C8285" s="47"/>
      <c r="D8285" s="46"/>
    </row>
    <row r="8286" spans="1:4" ht="14.4" x14ac:dyDescent="0.3">
      <c r="A8286" s="51"/>
      <c r="C8286" s="47"/>
      <c r="D8286" s="46"/>
    </row>
    <row r="8287" spans="1:4" ht="14.4" x14ac:dyDescent="0.3">
      <c r="A8287" s="51"/>
      <c r="C8287" s="47"/>
      <c r="D8287" s="46"/>
    </row>
    <row r="8288" spans="1:4" ht="14.4" x14ac:dyDescent="0.3">
      <c r="A8288" s="51"/>
      <c r="C8288" s="47"/>
      <c r="D8288" s="46"/>
    </row>
    <row r="8289" spans="1:4" ht="14.4" x14ac:dyDescent="0.3">
      <c r="A8289" s="51"/>
      <c r="C8289" s="47"/>
      <c r="D8289" s="46"/>
    </row>
    <row r="8290" spans="1:4" ht="14.4" x14ac:dyDescent="0.3">
      <c r="A8290" s="51"/>
      <c r="C8290" s="47"/>
      <c r="D8290" s="46"/>
    </row>
    <row r="8291" spans="1:4" ht="14.4" x14ac:dyDescent="0.3">
      <c r="A8291" s="51"/>
      <c r="C8291" s="47"/>
      <c r="D8291" s="46"/>
    </row>
    <row r="8292" spans="1:4" ht="14.4" x14ac:dyDescent="0.3">
      <c r="A8292" s="51"/>
      <c r="C8292" s="47"/>
      <c r="D8292" s="46"/>
    </row>
    <row r="8293" spans="1:4" ht="14.4" x14ac:dyDescent="0.3">
      <c r="A8293" s="51"/>
      <c r="C8293" s="47"/>
      <c r="D8293" s="46"/>
    </row>
    <row r="8294" spans="1:4" ht="14.4" x14ac:dyDescent="0.3">
      <c r="A8294" s="51"/>
      <c r="C8294" s="47"/>
      <c r="D8294" s="46"/>
    </row>
    <row r="8295" spans="1:4" ht="14.4" x14ac:dyDescent="0.3">
      <c r="A8295" s="51"/>
      <c r="C8295" s="47"/>
      <c r="D8295" s="46"/>
    </row>
    <row r="8296" spans="1:4" ht="14.4" x14ac:dyDescent="0.3">
      <c r="A8296" s="51"/>
      <c r="C8296" s="47"/>
      <c r="D8296" s="46"/>
    </row>
    <row r="8297" spans="1:4" ht="14.4" x14ac:dyDescent="0.3">
      <c r="A8297" s="51"/>
      <c r="C8297" s="47"/>
      <c r="D8297" s="46"/>
    </row>
    <row r="8298" spans="1:4" ht="14.4" x14ac:dyDescent="0.3">
      <c r="A8298" s="51"/>
      <c r="C8298" s="47"/>
      <c r="D8298" s="46"/>
    </row>
    <row r="8299" spans="1:4" ht="14.4" x14ac:dyDescent="0.3">
      <c r="A8299" s="51"/>
      <c r="C8299" s="47"/>
      <c r="D8299" s="46"/>
    </row>
    <row r="8300" spans="1:4" ht="14.4" x14ac:dyDescent="0.3">
      <c r="A8300" s="51"/>
      <c r="C8300" s="47"/>
      <c r="D8300" s="46"/>
    </row>
    <row r="8301" spans="1:4" ht="14.4" x14ac:dyDescent="0.3">
      <c r="A8301" s="51"/>
      <c r="C8301" s="47"/>
      <c r="D8301" s="46"/>
    </row>
    <row r="8302" spans="1:4" ht="14.4" x14ac:dyDescent="0.3">
      <c r="A8302" s="51"/>
      <c r="C8302" s="47"/>
      <c r="D8302" s="46"/>
    </row>
    <row r="8303" spans="1:4" ht="14.4" x14ac:dyDescent="0.3">
      <c r="A8303" s="51"/>
      <c r="C8303" s="47"/>
      <c r="D8303" s="46"/>
    </row>
    <row r="8304" spans="1:4" ht="14.4" x14ac:dyDescent="0.3">
      <c r="A8304" s="51"/>
      <c r="C8304" s="47"/>
      <c r="D8304" s="46"/>
    </row>
    <row r="8305" spans="1:4" ht="14.4" x14ac:dyDescent="0.3">
      <c r="A8305" s="51"/>
      <c r="C8305" s="47"/>
      <c r="D8305" s="46"/>
    </row>
    <row r="8306" spans="1:4" ht="14.4" x14ac:dyDescent="0.3">
      <c r="A8306" s="51"/>
      <c r="C8306" s="47"/>
      <c r="D8306" s="46"/>
    </row>
    <row r="8307" spans="1:4" ht="14.4" x14ac:dyDescent="0.3">
      <c r="A8307" s="51"/>
      <c r="C8307" s="47"/>
      <c r="D8307" s="46"/>
    </row>
    <row r="8308" spans="1:4" ht="14.4" x14ac:dyDescent="0.3">
      <c r="A8308" s="51"/>
      <c r="C8308" s="47"/>
      <c r="D8308" s="46"/>
    </row>
    <row r="8309" spans="1:4" ht="14.4" x14ac:dyDescent="0.3">
      <c r="A8309" s="51"/>
      <c r="C8309" s="47"/>
      <c r="D8309" s="46"/>
    </row>
    <row r="8310" spans="1:4" ht="14.4" x14ac:dyDescent="0.3">
      <c r="A8310" s="51"/>
      <c r="C8310" s="47"/>
      <c r="D8310" s="46"/>
    </row>
    <row r="8311" spans="1:4" ht="14.4" x14ac:dyDescent="0.3">
      <c r="A8311" s="51"/>
      <c r="C8311" s="47"/>
      <c r="D8311" s="46"/>
    </row>
    <row r="8312" spans="1:4" ht="14.4" x14ac:dyDescent="0.3">
      <c r="A8312" s="51"/>
      <c r="C8312" s="47"/>
      <c r="D8312" s="46"/>
    </row>
    <row r="8313" spans="1:4" ht="14.4" x14ac:dyDescent="0.3">
      <c r="A8313" s="51"/>
      <c r="C8313" s="47"/>
      <c r="D8313" s="46"/>
    </row>
    <row r="8314" spans="1:4" ht="14.4" x14ac:dyDescent="0.3">
      <c r="A8314" s="51"/>
      <c r="C8314" s="47"/>
      <c r="D8314" s="46"/>
    </row>
    <row r="8315" spans="1:4" ht="14.4" x14ac:dyDescent="0.3">
      <c r="A8315" s="51"/>
      <c r="C8315" s="47"/>
      <c r="D8315" s="46"/>
    </row>
    <row r="8316" spans="1:4" ht="14.4" x14ac:dyDescent="0.3">
      <c r="A8316" s="51"/>
      <c r="C8316" s="47"/>
      <c r="D8316" s="46"/>
    </row>
    <row r="8317" spans="1:4" ht="14.4" x14ac:dyDescent="0.3">
      <c r="A8317" s="51"/>
      <c r="C8317" s="47"/>
      <c r="D8317" s="46"/>
    </row>
    <row r="8318" spans="1:4" ht="14.4" x14ac:dyDescent="0.3">
      <c r="A8318" s="51"/>
      <c r="C8318" s="47"/>
      <c r="D8318" s="46"/>
    </row>
    <row r="8319" spans="1:4" ht="14.4" x14ac:dyDescent="0.3">
      <c r="A8319" s="51"/>
      <c r="C8319" s="47"/>
      <c r="D8319" s="46"/>
    </row>
    <row r="8320" spans="1:4" ht="14.4" x14ac:dyDescent="0.3">
      <c r="A8320" s="51"/>
      <c r="C8320" s="47"/>
      <c r="D8320" s="46"/>
    </row>
    <row r="8321" spans="1:4" ht="14.4" x14ac:dyDescent="0.3">
      <c r="A8321" s="51"/>
      <c r="C8321" s="47"/>
      <c r="D8321" s="46"/>
    </row>
    <row r="8322" spans="1:4" ht="14.4" x14ac:dyDescent="0.3">
      <c r="A8322" s="51"/>
      <c r="C8322" s="47"/>
      <c r="D8322" s="46"/>
    </row>
    <row r="8323" spans="1:4" ht="14.4" x14ac:dyDescent="0.3">
      <c r="A8323" s="51"/>
      <c r="C8323" s="47"/>
      <c r="D8323" s="46"/>
    </row>
    <row r="8324" spans="1:4" ht="14.4" x14ac:dyDescent="0.3">
      <c r="A8324" s="51"/>
      <c r="D8324" s="46"/>
    </row>
    <row r="8325" spans="1:4" ht="14.4" x14ac:dyDescent="0.3">
      <c r="A8325" s="51"/>
      <c r="D8325" s="46"/>
    </row>
    <row r="8326" spans="1:4" ht="14.4" x14ac:dyDescent="0.3">
      <c r="A8326" s="51"/>
      <c r="D8326" s="46"/>
    </row>
    <row r="8327" spans="1:4" ht="14.4" x14ac:dyDescent="0.3">
      <c r="A8327" s="51"/>
      <c r="D8327" s="46"/>
    </row>
    <row r="8328" spans="1:4" ht="14.4" x14ac:dyDescent="0.3">
      <c r="A8328" s="51"/>
      <c r="D8328" s="46"/>
    </row>
    <row r="8329" spans="1:4" ht="14.4" x14ac:dyDescent="0.3">
      <c r="A8329" s="51"/>
      <c r="D8329" s="46"/>
    </row>
    <row r="8330" spans="1:4" ht="14.4" x14ac:dyDescent="0.3">
      <c r="A8330" s="51"/>
      <c r="D8330" s="46"/>
    </row>
    <row r="8331" spans="1:4" ht="14.4" x14ac:dyDescent="0.3">
      <c r="A8331" s="51"/>
      <c r="D8331" s="46"/>
    </row>
    <row r="8332" spans="1:4" ht="14.4" x14ac:dyDescent="0.3">
      <c r="A8332" s="51"/>
      <c r="D8332" s="46"/>
    </row>
    <row r="8333" spans="1:4" ht="14.4" x14ac:dyDescent="0.3">
      <c r="A8333" s="51"/>
      <c r="C8333" s="47"/>
      <c r="D8333" s="46"/>
    </row>
    <row r="8334" spans="1:4" ht="14.4" x14ac:dyDescent="0.3">
      <c r="A8334" s="51"/>
      <c r="C8334" s="47"/>
      <c r="D8334" s="46"/>
    </row>
    <row r="8335" spans="1:4" ht="14.4" x14ac:dyDescent="0.3">
      <c r="A8335" s="51"/>
      <c r="C8335" s="47"/>
      <c r="D8335" s="46"/>
    </row>
    <row r="8336" spans="1:4" ht="14.4" x14ac:dyDescent="0.3">
      <c r="A8336" s="51"/>
      <c r="C8336" s="47"/>
      <c r="D8336" s="46"/>
    </row>
    <row r="8337" spans="1:4" ht="14.4" x14ac:dyDescent="0.3">
      <c r="A8337" s="51"/>
      <c r="C8337" s="47"/>
      <c r="D8337" s="46"/>
    </row>
    <row r="8338" spans="1:4" ht="14.4" x14ac:dyDescent="0.3">
      <c r="A8338" s="51"/>
      <c r="C8338" s="47"/>
      <c r="D8338" s="46"/>
    </row>
    <row r="8339" spans="1:4" ht="14.4" x14ac:dyDescent="0.3">
      <c r="A8339" s="51"/>
      <c r="C8339" s="47"/>
      <c r="D8339" s="46"/>
    </row>
    <row r="8340" spans="1:4" ht="14.4" x14ac:dyDescent="0.3">
      <c r="A8340" s="51"/>
      <c r="C8340" s="47"/>
      <c r="D8340" s="46"/>
    </row>
    <row r="8341" spans="1:4" ht="14.4" x14ac:dyDescent="0.3">
      <c r="A8341" s="51"/>
      <c r="C8341" s="47"/>
      <c r="D8341" s="46"/>
    </row>
    <row r="8342" spans="1:4" ht="14.4" x14ac:dyDescent="0.3">
      <c r="A8342" s="51"/>
      <c r="C8342" s="47"/>
      <c r="D8342" s="46"/>
    </row>
    <row r="8343" spans="1:4" ht="14.4" x14ac:dyDescent="0.3">
      <c r="A8343" s="51"/>
      <c r="C8343" s="47"/>
      <c r="D8343" s="46"/>
    </row>
    <row r="8344" spans="1:4" ht="14.4" x14ac:dyDescent="0.3">
      <c r="A8344" s="51"/>
      <c r="C8344" s="47"/>
      <c r="D8344" s="46"/>
    </row>
    <row r="8345" spans="1:4" ht="14.4" x14ac:dyDescent="0.3">
      <c r="A8345" s="51"/>
      <c r="C8345" s="47"/>
      <c r="D8345" s="46"/>
    </row>
    <row r="8346" spans="1:4" ht="14.4" x14ac:dyDescent="0.3">
      <c r="A8346" s="51"/>
      <c r="C8346" s="47"/>
      <c r="D8346" s="46"/>
    </row>
    <row r="8347" spans="1:4" ht="14.4" x14ac:dyDescent="0.3">
      <c r="A8347" s="51"/>
      <c r="C8347" s="47"/>
      <c r="D8347" s="46"/>
    </row>
    <row r="8348" spans="1:4" ht="14.4" x14ac:dyDescent="0.3">
      <c r="A8348" s="51"/>
      <c r="C8348" s="47"/>
      <c r="D8348" s="46"/>
    </row>
    <row r="8349" spans="1:4" ht="14.4" x14ac:dyDescent="0.3">
      <c r="A8349" s="51"/>
      <c r="C8349" s="47"/>
      <c r="D8349" s="46"/>
    </row>
    <row r="8350" spans="1:4" ht="14.4" x14ac:dyDescent="0.3">
      <c r="A8350" s="51"/>
      <c r="C8350" s="47"/>
      <c r="D8350" s="46"/>
    </row>
    <row r="8351" spans="1:4" ht="14.4" x14ac:dyDescent="0.3">
      <c r="A8351" s="51"/>
      <c r="C8351" s="47"/>
      <c r="D8351" s="46"/>
    </row>
    <row r="8352" spans="1:4" ht="14.4" x14ac:dyDescent="0.3">
      <c r="A8352" s="51"/>
      <c r="C8352" s="47"/>
      <c r="D8352" s="46"/>
    </row>
    <row r="8353" spans="1:4" ht="14.4" x14ac:dyDescent="0.3">
      <c r="A8353" s="51"/>
      <c r="C8353" s="47"/>
      <c r="D8353" s="46"/>
    </row>
    <row r="8354" spans="1:4" ht="14.4" x14ac:dyDescent="0.3">
      <c r="A8354" s="51"/>
      <c r="C8354" s="47"/>
      <c r="D8354" s="46"/>
    </row>
    <row r="8355" spans="1:4" ht="14.4" x14ac:dyDescent="0.3">
      <c r="A8355" s="51"/>
      <c r="C8355" s="47"/>
      <c r="D8355" s="46"/>
    </row>
    <row r="8356" spans="1:4" ht="14.4" x14ac:dyDescent="0.3">
      <c r="A8356" s="51"/>
      <c r="C8356" s="47"/>
      <c r="D8356" s="46"/>
    </row>
    <row r="8357" spans="1:4" ht="14.4" x14ac:dyDescent="0.3">
      <c r="A8357" s="51"/>
      <c r="C8357" s="47"/>
      <c r="D8357" s="46"/>
    </row>
    <row r="8358" spans="1:4" ht="14.4" x14ac:dyDescent="0.3">
      <c r="A8358" s="51"/>
      <c r="C8358" s="47"/>
      <c r="D8358" s="46"/>
    </row>
    <row r="8359" spans="1:4" ht="14.4" x14ac:dyDescent="0.3">
      <c r="A8359" s="51"/>
      <c r="C8359" s="47"/>
      <c r="D8359" s="46"/>
    </row>
    <row r="8360" spans="1:4" ht="14.4" x14ac:dyDescent="0.3">
      <c r="A8360" s="51"/>
      <c r="C8360" s="47"/>
      <c r="D8360" s="46"/>
    </row>
    <row r="8361" spans="1:4" ht="14.4" x14ac:dyDescent="0.3">
      <c r="A8361" s="51"/>
      <c r="C8361" s="47"/>
      <c r="D8361" s="46"/>
    </row>
    <row r="8362" spans="1:4" ht="14.4" x14ac:dyDescent="0.3">
      <c r="A8362" s="51"/>
      <c r="C8362" s="47"/>
      <c r="D8362" s="46"/>
    </row>
    <row r="8363" spans="1:4" ht="14.4" x14ac:dyDescent="0.3">
      <c r="A8363" s="51"/>
      <c r="C8363" s="47"/>
      <c r="D8363" s="46"/>
    </row>
    <row r="8364" spans="1:4" ht="14.4" x14ac:dyDescent="0.3">
      <c r="A8364" s="51"/>
      <c r="C8364" s="47"/>
      <c r="D8364" s="46"/>
    </row>
    <row r="8365" spans="1:4" ht="14.4" x14ac:dyDescent="0.3">
      <c r="A8365" s="51"/>
      <c r="C8365" s="47"/>
      <c r="D8365" s="46"/>
    </row>
    <row r="8366" spans="1:4" ht="14.4" x14ac:dyDescent="0.3">
      <c r="A8366" s="51"/>
      <c r="C8366" s="47"/>
      <c r="D8366" s="46"/>
    </row>
    <row r="8367" spans="1:4" ht="14.4" x14ac:dyDescent="0.3">
      <c r="A8367" s="51"/>
      <c r="C8367" s="47"/>
      <c r="D8367" s="46"/>
    </row>
    <row r="8368" spans="1:4" ht="14.4" x14ac:dyDescent="0.3">
      <c r="A8368" s="51"/>
      <c r="C8368" s="47"/>
      <c r="D8368" s="46"/>
    </row>
    <row r="8369" spans="1:4" ht="14.4" x14ac:dyDescent="0.3">
      <c r="A8369" s="51"/>
      <c r="C8369" s="47"/>
      <c r="D8369" s="46"/>
    </row>
    <row r="8370" spans="1:4" ht="14.4" x14ac:dyDescent="0.3">
      <c r="A8370" s="51"/>
      <c r="C8370" s="47"/>
      <c r="D8370" s="46"/>
    </row>
    <row r="8371" spans="1:4" ht="14.4" x14ac:dyDescent="0.3">
      <c r="A8371" s="51"/>
      <c r="C8371" s="47"/>
      <c r="D8371" s="46"/>
    </row>
    <row r="8372" spans="1:4" ht="14.4" x14ac:dyDescent="0.3">
      <c r="A8372" s="51"/>
      <c r="C8372" s="47"/>
      <c r="D8372" s="46"/>
    </row>
    <row r="8373" spans="1:4" ht="14.4" x14ac:dyDescent="0.3">
      <c r="A8373" s="51"/>
      <c r="C8373" s="47"/>
      <c r="D8373" s="46"/>
    </row>
    <row r="8374" spans="1:4" ht="14.4" x14ac:dyDescent="0.3">
      <c r="A8374" s="51"/>
      <c r="C8374" s="47"/>
      <c r="D8374" s="46"/>
    </row>
    <row r="8375" spans="1:4" ht="14.4" x14ac:dyDescent="0.3">
      <c r="A8375" s="51"/>
      <c r="C8375" s="47"/>
      <c r="D8375" s="46"/>
    </row>
    <row r="8376" spans="1:4" ht="14.4" x14ac:dyDescent="0.3">
      <c r="A8376" s="51"/>
      <c r="C8376" s="47"/>
      <c r="D8376" s="46"/>
    </row>
    <row r="8377" spans="1:4" ht="14.4" x14ac:dyDescent="0.3">
      <c r="A8377" s="51"/>
      <c r="C8377" s="47"/>
      <c r="D8377" s="46"/>
    </row>
    <row r="8378" spans="1:4" ht="14.4" x14ac:dyDescent="0.3">
      <c r="A8378" s="51"/>
      <c r="C8378" s="47"/>
      <c r="D8378" s="46"/>
    </row>
    <row r="8379" spans="1:4" ht="14.4" x14ac:dyDescent="0.3">
      <c r="A8379" s="51"/>
      <c r="C8379" s="47"/>
      <c r="D8379" s="46"/>
    </row>
    <row r="8380" spans="1:4" ht="14.4" x14ac:dyDescent="0.3">
      <c r="A8380" s="51"/>
      <c r="C8380" s="47"/>
      <c r="D8380" s="46"/>
    </row>
    <row r="8381" spans="1:4" ht="14.4" x14ac:dyDescent="0.3">
      <c r="A8381" s="51"/>
      <c r="C8381" s="47"/>
      <c r="D8381" s="46"/>
    </row>
    <row r="8382" spans="1:4" ht="14.4" x14ac:dyDescent="0.3">
      <c r="A8382" s="51"/>
      <c r="C8382" s="47"/>
      <c r="D8382" s="46"/>
    </row>
    <row r="8383" spans="1:4" ht="14.4" x14ac:dyDescent="0.3">
      <c r="A8383" s="51"/>
      <c r="C8383" s="47"/>
      <c r="D8383" s="46"/>
    </row>
    <row r="8384" spans="1:4" ht="14.4" x14ac:dyDescent="0.3">
      <c r="A8384" s="51"/>
      <c r="C8384" s="47"/>
      <c r="D8384" s="46"/>
    </row>
    <row r="8385" spans="1:4" ht="14.4" x14ac:dyDescent="0.3">
      <c r="A8385" s="51"/>
      <c r="C8385" s="47"/>
      <c r="D8385" s="46"/>
    </row>
    <row r="8386" spans="1:4" ht="14.4" x14ac:dyDescent="0.3">
      <c r="A8386" s="51"/>
      <c r="C8386" s="47"/>
      <c r="D8386" s="46"/>
    </row>
    <row r="8387" spans="1:4" ht="14.4" x14ac:dyDescent="0.3">
      <c r="A8387" s="51"/>
      <c r="C8387" s="47"/>
      <c r="D8387" s="46"/>
    </row>
    <row r="8388" spans="1:4" ht="14.4" x14ac:dyDescent="0.3">
      <c r="A8388" s="51"/>
      <c r="C8388" s="47"/>
      <c r="D8388" s="46"/>
    </row>
    <row r="8389" spans="1:4" ht="14.4" x14ac:dyDescent="0.3">
      <c r="A8389" s="51"/>
      <c r="C8389" s="47"/>
      <c r="D8389" s="46"/>
    </row>
    <row r="8390" spans="1:4" ht="14.4" x14ac:dyDescent="0.3">
      <c r="A8390" s="51"/>
      <c r="C8390" s="47"/>
      <c r="D8390" s="46"/>
    </row>
    <row r="8391" spans="1:4" ht="14.4" x14ac:dyDescent="0.3">
      <c r="A8391" s="51"/>
      <c r="C8391" s="47"/>
      <c r="D8391" s="46"/>
    </row>
    <row r="8392" spans="1:4" ht="14.4" x14ac:dyDescent="0.3">
      <c r="A8392" s="51"/>
      <c r="C8392" s="47"/>
      <c r="D8392" s="46"/>
    </row>
    <row r="8393" spans="1:4" ht="14.4" x14ac:dyDescent="0.3">
      <c r="A8393" s="51"/>
      <c r="C8393" s="47"/>
      <c r="D8393" s="46"/>
    </row>
    <row r="8394" spans="1:4" ht="14.4" x14ac:dyDescent="0.3">
      <c r="A8394" s="51"/>
      <c r="C8394" s="47"/>
      <c r="D8394" s="46"/>
    </row>
    <row r="8395" spans="1:4" ht="14.4" x14ac:dyDescent="0.3">
      <c r="A8395" s="51"/>
      <c r="C8395" s="47"/>
      <c r="D8395" s="46"/>
    </row>
    <row r="8396" spans="1:4" ht="14.4" x14ac:dyDescent="0.3">
      <c r="A8396" s="51"/>
      <c r="C8396" s="47"/>
      <c r="D8396" s="46"/>
    </row>
    <row r="8397" spans="1:4" ht="14.4" x14ac:dyDescent="0.3">
      <c r="A8397" s="51"/>
      <c r="C8397" s="47"/>
      <c r="D8397" s="46"/>
    </row>
    <row r="8398" spans="1:4" ht="14.4" x14ac:dyDescent="0.3">
      <c r="A8398" s="51"/>
      <c r="C8398" s="47"/>
      <c r="D8398" s="46"/>
    </row>
    <row r="8399" spans="1:4" ht="14.4" x14ac:dyDescent="0.3">
      <c r="A8399" s="51"/>
      <c r="C8399" s="47"/>
      <c r="D8399" s="46"/>
    </row>
    <row r="8400" spans="1:4" ht="14.4" x14ac:dyDescent="0.3">
      <c r="A8400" s="51"/>
      <c r="C8400" s="47"/>
      <c r="D8400" s="46"/>
    </row>
    <row r="8401" spans="1:4" ht="14.4" x14ac:dyDescent="0.3">
      <c r="A8401" s="51"/>
      <c r="C8401" s="47"/>
      <c r="D8401" s="46"/>
    </row>
    <row r="8402" spans="1:4" ht="14.4" x14ac:dyDescent="0.3">
      <c r="A8402" s="51"/>
      <c r="C8402" s="47"/>
      <c r="D8402" s="46"/>
    </row>
    <row r="8403" spans="1:4" ht="14.4" x14ac:dyDescent="0.3">
      <c r="A8403" s="51"/>
      <c r="C8403" s="47"/>
      <c r="D8403" s="46"/>
    </row>
    <row r="8404" spans="1:4" ht="14.4" x14ac:dyDescent="0.3">
      <c r="A8404" s="51"/>
      <c r="C8404" s="47"/>
      <c r="D8404" s="46"/>
    </row>
    <row r="8405" spans="1:4" ht="14.4" x14ac:dyDescent="0.3">
      <c r="A8405" s="51"/>
      <c r="C8405" s="47"/>
      <c r="D8405" s="46"/>
    </row>
    <row r="8406" spans="1:4" ht="14.4" x14ac:dyDescent="0.3">
      <c r="A8406" s="51"/>
      <c r="C8406" s="47"/>
      <c r="D8406" s="46"/>
    </row>
    <row r="8407" spans="1:4" ht="14.4" x14ac:dyDescent="0.3">
      <c r="A8407" s="51"/>
      <c r="C8407" s="47"/>
      <c r="D8407" s="46"/>
    </row>
    <row r="8408" spans="1:4" ht="14.4" x14ac:dyDescent="0.3">
      <c r="A8408" s="51"/>
      <c r="C8408" s="47"/>
      <c r="D8408" s="46"/>
    </row>
    <row r="8409" spans="1:4" ht="14.4" x14ac:dyDescent="0.3">
      <c r="A8409" s="51"/>
      <c r="C8409" s="47"/>
      <c r="D8409" s="46"/>
    </row>
    <row r="8410" spans="1:4" ht="14.4" x14ac:dyDescent="0.3">
      <c r="A8410" s="51"/>
      <c r="C8410" s="47"/>
      <c r="D8410" s="46"/>
    </row>
    <row r="8411" spans="1:4" ht="14.4" x14ac:dyDescent="0.3">
      <c r="A8411" s="51"/>
      <c r="C8411" s="47"/>
      <c r="D8411" s="46"/>
    </row>
    <row r="8412" spans="1:4" ht="14.4" x14ac:dyDescent="0.3">
      <c r="A8412" s="51"/>
      <c r="C8412" s="47"/>
      <c r="D8412" s="46"/>
    </row>
    <row r="8413" spans="1:4" ht="14.4" x14ac:dyDescent="0.3">
      <c r="A8413" s="51"/>
      <c r="C8413" s="47"/>
      <c r="D8413" s="46"/>
    </row>
    <row r="8414" spans="1:4" ht="14.4" x14ac:dyDescent="0.3">
      <c r="A8414" s="51"/>
      <c r="C8414" s="47"/>
      <c r="D8414" s="46"/>
    </row>
    <row r="8415" spans="1:4" ht="14.4" x14ac:dyDescent="0.3">
      <c r="A8415" s="51"/>
      <c r="C8415" s="47"/>
      <c r="D8415" s="46"/>
    </row>
    <row r="8416" spans="1:4" ht="14.4" x14ac:dyDescent="0.3">
      <c r="A8416" s="51"/>
      <c r="C8416" s="47"/>
      <c r="D8416" s="46"/>
    </row>
    <row r="8417" spans="1:4" ht="14.4" x14ac:dyDescent="0.3">
      <c r="A8417" s="51"/>
      <c r="C8417" s="47"/>
      <c r="D8417" s="46"/>
    </row>
    <row r="8418" spans="1:4" ht="14.4" x14ac:dyDescent="0.3">
      <c r="A8418" s="51"/>
      <c r="C8418" s="47"/>
      <c r="D8418" s="46"/>
    </row>
    <row r="8419" spans="1:4" ht="14.4" x14ac:dyDescent="0.3">
      <c r="A8419" s="51"/>
      <c r="C8419" s="47"/>
      <c r="D8419" s="46"/>
    </row>
    <row r="8420" spans="1:4" ht="14.4" x14ac:dyDescent="0.3">
      <c r="A8420" s="51"/>
      <c r="C8420" s="47"/>
      <c r="D8420" s="46"/>
    </row>
    <row r="8421" spans="1:4" ht="14.4" x14ac:dyDescent="0.3">
      <c r="A8421" s="51"/>
      <c r="C8421" s="47"/>
      <c r="D8421" s="46"/>
    </row>
    <row r="8422" spans="1:4" ht="14.4" x14ac:dyDescent="0.3">
      <c r="A8422" s="51"/>
      <c r="C8422" s="47"/>
      <c r="D8422" s="46"/>
    </row>
    <row r="8423" spans="1:4" ht="14.4" x14ac:dyDescent="0.3">
      <c r="A8423" s="51"/>
      <c r="C8423" s="47"/>
      <c r="D8423" s="46"/>
    </row>
    <row r="8424" spans="1:4" ht="14.4" x14ac:dyDescent="0.3">
      <c r="A8424" s="51"/>
      <c r="C8424" s="47"/>
      <c r="D8424" s="46"/>
    </row>
    <row r="8425" spans="1:4" ht="14.4" x14ac:dyDescent="0.3">
      <c r="A8425" s="51"/>
      <c r="C8425" s="47"/>
      <c r="D8425" s="46"/>
    </row>
    <row r="8426" spans="1:4" ht="14.4" x14ac:dyDescent="0.3">
      <c r="A8426" s="51"/>
      <c r="C8426" s="47"/>
      <c r="D8426" s="46"/>
    </row>
    <row r="8427" spans="1:4" ht="14.4" x14ac:dyDescent="0.3">
      <c r="A8427" s="51"/>
      <c r="C8427" s="47"/>
      <c r="D8427" s="46"/>
    </row>
    <row r="8428" spans="1:4" ht="14.4" x14ac:dyDescent="0.3">
      <c r="A8428" s="51"/>
      <c r="C8428" s="47"/>
      <c r="D8428" s="46"/>
    </row>
    <row r="8429" spans="1:4" ht="14.4" x14ac:dyDescent="0.3">
      <c r="A8429" s="51"/>
      <c r="C8429" s="47"/>
      <c r="D8429" s="46"/>
    </row>
    <row r="8430" spans="1:4" ht="14.4" x14ac:dyDescent="0.3">
      <c r="A8430" s="51"/>
      <c r="C8430" s="47"/>
      <c r="D8430" s="46"/>
    </row>
    <row r="8431" spans="1:4" ht="14.4" x14ac:dyDescent="0.3">
      <c r="A8431" s="51"/>
      <c r="C8431" s="47"/>
      <c r="D8431" s="46"/>
    </row>
    <row r="8432" spans="1:4" ht="14.4" x14ac:dyDescent="0.3">
      <c r="A8432" s="51"/>
      <c r="C8432" s="47"/>
      <c r="D8432" s="46"/>
    </row>
    <row r="8433" spans="1:4" ht="14.4" x14ac:dyDescent="0.3">
      <c r="A8433" s="51"/>
      <c r="C8433" s="47"/>
      <c r="D8433" s="46"/>
    </row>
    <row r="8434" spans="1:4" ht="14.4" x14ac:dyDescent="0.3">
      <c r="A8434" s="51"/>
      <c r="C8434" s="47"/>
      <c r="D8434" s="46"/>
    </row>
    <row r="8435" spans="1:4" ht="14.4" x14ac:dyDescent="0.3">
      <c r="A8435" s="51"/>
      <c r="C8435" s="47"/>
      <c r="D8435" s="46"/>
    </row>
    <row r="8436" spans="1:4" ht="14.4" x14ac:dyDescent="0.3">
      <c r="A8436" s="51"/>
      <c r="C8436" s="47"/>
      <c r="D8436" s="46"/>
    </row>
    <row r="8437" spans="1:4" ht="14.4" x14ac:dyDescent="0.3">
      <c r="A8437" s="51"/>
      <c r="C8437" s="47"/>
      <c r="D8437" s="46"/>
    </row>
    <row r="8438" spans="1:4" ht="14.4" x14ac:dyDescent="0.3">
      <c r="A8438" s="51"/>
      <c r="C8438" s="47"/>
      <c r="D8438" s="46"/>
    </row>
    <row r="8439" spans="1:4" ht="14.4" x14ac:dyDescent="0.3">
      <c r="A8439" s="51"/>
      <c r="C8439" s="47"/>
      <c r="D8439" s="46"/>
    </row>
    <row r="8440" spans="1:4" ht="14.4" x14ac:dyDescent="0.3">
      <c r="A8440" s="51"/>
      <c r="C8440" s="47"/>
      <c r="D8440" s="46"/>
    </row>
    <row r="8441" spans="1:4" ht="14.4" x14ac:dyDescent="0.3">
      <c r="A8441" s="51"/>
      <c r="C8441" s="47"/>
      <c r="D8441" s="46"/>
    </row>
    <row r="8442" spans="1:4" ht="14.4" x14ac:dyDescent="0.3">
      <c r="A8442" s="51"/>
      <c r="C8442" s="47"/>
      <c r="D8442" s="46"/>
    </row>
    <row r="8443" spans="1:4" ht="14.4" x14ac:dyDescent="0.3">
      <c r="A8443" s="51"/>
      <c r="C8443" s="47"/>
      <c r="D8443" s="46"/>
    </row>
    <row r="8444" spans="1:4" ht="14.4" x14ac:dyDescent="0.3">
      <c r="A8444" s="51"/>
      <c r="C8444" s="47"/>
      <c r="D8444" s="46"/>
    </row>
    <row r="8445" spans="1:4" ht="14.4" x14ac:dyDescent="0.3">
      <c r="A8445" s="51"/>
      <c r="C8445" s="47"/>
      <c r="D8445" s="46"/>
    </row>
    <row r="8446" spans="1:4" ht="14.4" x14ac:dyDescent="0.3">
      <c r="A8446" s="51"/>
      <c r="C8446" s="47"/>
      <c r="D8446" s="46"/>
    </row>
    <row r="8447" spans="1:4" ht="14.4" x14ac:dyDescent="0.3">
      <c r="A8447" s="51"/>
      <c r="C8447" s="47"/>
      <c r="D8447" s="46"/>
    </row>
    <row r="8448" spans="1:4" ht="14.4" x14ac:dyDescent="0.3">
      <c r="A8448" s="51"/>
      <c r="C8448" s="47"/>
      <c r="D8448" s="46"/>
    </row>
    <row r="8449" spans="1:4" ht="14.4" x14ac:dyDescent="0.3">
      <c r="A8449" s="51"/>
      <c r="C8449" s="47"/>
      <c r="D8449" s="46"/>
    </row>
    <row r="8450" spans="1:4" ht="14.4" x14ac:dyDescent="0.3">
      <c r="A8450" s="51"/>
      <c r="C8450" s="47"/>
      <c r="D8450" s="46"/>
    </row>
    <row r="8451" spans="1:4" ht="14.4" x14ac:dyDescent="0.3">
      <c r="A8451" s="51"/>
      <c r="C8451" s="47"/>
      <c r="D8451" s="46"/>
    </row>
    <row r="8452" spans="1:4" ht="14.4" x14ac:dyDescent="0.3">
      <c r="A8452" s="51"/>
      <c r="C8452" s="47"/>
      <c r="D8452" s="46"/>
    </row>
    <row r="8453" spans="1:4" ht="14.4" x14ac:dyDescent="0.3">
      <c r="A8453" s="51"/>
      <c r="C8453" s="47"/>
      <c r="D8453" s="46"/>
    </row>
    <row r="8454" spans="1:4" ht="14.4" x14ac:dyDescent="0.3">
      <c r="A8454" s="51"/>
      <c r="C8454" s="47"/>
      <c r="D8454" s="46"/>
    </row>
    <row r="8455" spans="1:4" ht="14.4" x14ac:dyDescent="0.3">
      <c r="A8455" s="51"/>
      <c r="C8455" s="47"/>
      <c r="D8455" s="46"/>
    </row>
    <row r="8456" spans="1:4" ht="14.4" x14ac:dyDescent="0.3">
      <c r="A8456" s="51"/>
      <c r="C8456" s="47"/>
      <c r="D8456" s="46"/>
    </row>
    <row r="8457" spans="1:4" ht="14.4" x14ac:dyDescent="0.3">
      <c r="A8457" s="51"/>
      <c r="C8457" s="47"/>
      <c r="D8457" s="46"/>
    </row>
    <row r="8458" spans="1:4" ht="14.4" x14ac:dyDescent="0.3">
      <c r="A8458" s="51"/>
      <c r="C8458" s="47"/>
      <c r="D8458" s="46"/>
    </row>
    <row r="8459" spans="1:4" ht="14.4" x14ac:dyDescent="0.3">
      <c r="A8459" s="51"/>
      <c r="C8459" s="47"/>
      <c r="D8459" s="46"/>
    </row>
    <row r="8460" spans="1:4" ht="14.4" x14ac:dyDescent="0.3">
      <c r="A8460" s="51"/>
      <c r="C8460" s="47"/>
      <c r="D8460" s="46"/>
    </row>
    <row r="8461" spans="1:4" ht="14.4" x14ac:dyDescent="0.3">
      <c r="A8461" s="51"/>
      <c r="C8461" s="47"/>
      <c r="D8461" s="46"/>
    </row>
    <row r="8462" spans="1:4" ht="14.4" x14ac:dyDescent="0.3">
      <c r="A8462" s="51"/>
      <c r="C8462" s="47"/>
      <c r="D8462" s="46"/>
    </row>
    <row r="8463" spans="1:4" ht="14.4" x14ac:dyDescent="0.3">
      <c r="A8463" s="51"/>
      <c r="C8463" s="47"/>
      <c r="D8463" s="46"/>
    </row>
    <row r="8464" spans="1:4" ht="14.4" x14ac:dyDescent="0.3">
      <c r="A8464" s="51"/>
      <c r="C8464" s="47"/>
      <c r="D8464" s="46"/>
    </row>
    <row r="8465" spans="1:4" ht="14.4" x14ac:dyDescent="0.3">
      <c r="A8465" s="51"/>
      <c r="C8465" s="47"/>
      <c r="D8465" s="46"/>
    </row>
    <row r="8466" spans="1:4" ht="14.4" x14ac:dyDescent="0.3">
      <c r="A8466" s="51"/>
      <c r="C8466" s="47"/>
      <c r="D8466" s="46"/>
    </row>
    <row r="8467" spans="1:4" ht="14.4" x14ac:dyDescent="0.3">
      <c r="A8467" s="51"/>
      <c r="C8467" s="47"/>
      <c r="D8467" s="46"/>
    </row>
    <row r="8468" spans="1:4" ht="14.4" x14ac:dyDescent="0.3">
      <c r="A8468" s="51"/>
      <c r="C8468" s="47"/>
      <c r="D8468" s="46"/>
    </row>
    <row r="8469" spans="1:4" ht="14.4" x14ac:dyDescent="0.3">
      <c r="A8469" s="51"/>
      <c r="C8469" s="47"/>
      <c r="D8469" s="46"/>
    </row>
    <row r="8470" spans="1:4" ht="14.4" x14ac:dyDescent="0.3">
      <c r="A8470" s="51"/>
      <c r="C8470" s="47"/>
      <c r="D8470" s="46"/>
    </row>
    <row r="8471" spans="1:4" ht="14.4" x14ac:dyDescent="0.3">
      <c r="A8471" s="51"/>
      <c r="C8471" s="47"/>
      <c r="D8471" s="46"/>
    </row>
    <row r="8472" spans="1:4" ht="14.4" x14ac:dyDescent="0.3">
      <c r="A8472" s="51"/>
      <c r="C8472" s="47"/>
      <c r="D8472" s="46"/>
    </row>
    <row r="8473" spans="1:4" ht="14.4" x14ac:dyDescent="0.3">
      <c r="A8473" s="51"/>
      <c r="C8473" s="47"/>
      <c r="D8473" s="46"/>
    </row>
    <row r="8474" spans="1:4" ht="14.4" x14ac:dyDescent="0.3">
      <c r="A8474" s="51"/>
      <c r="C8474" s="47"/>
      <c r="D8474" s="46"/>
    </row>
    <row r="8475" spans="1:4" ht="14.4" x14ac:dyDescent="0.3">
      <c r="A8475" s="51"/>
      <c r="C8475" s="47"/>
      <c r="D8475" s="46"/>
    </row>
    <row r="8476" spans="1:4" ht="14.4" x14ac:dyDescent="0.3">
      <c r="A8476" s="51"/>
      <c r="C8476" s="47"/>
      <c r="D8476" s="46"/>
    </row>
    <row r="8477" spans="1:4" ht="14.4" x14ac:dyDescent="0.3">
      <c r="A8477" s="51"/>
      <c r="D8477" s="46"/>
    </row>
    <row r="8478" spans="1:4" ht="14.4" x14ac:dyDescent="0.3">
      <c r="A8478" s="51"/>
      <c r="D8478" s="46"/>
    </row>
    <row r="8479" spans="1:4" ht="14.4" x14ac:dyDescent="0.3">
      <c r="A8479" s="51"/>
      <c r="C8479" s="47"/>
      <c r="D8479" s="46"/>
    </row>
    <row r="8480" spans="1:4" ht="14.4" x14ac:dyDescent="0.3">
      <c r="A8480" s="51"/>
      <c r="C8480" s="47"/>
      <c r="D8480" s="46"/>
    </row>
    <row r="8481" spans="1:4" ht="14.4" x14ac:dyDescent="0.3">
      <c r="A8481" s="51"/>
      <c r="C8481" s="47"/>
      <c r="D8481" s="46"/>
    </row>
    <row r="8482" spans="1:4" ht="14.4" x14ac:dyDescent="0.3">
      <c r="A8482" s="51"/>
      <c r="C8482" s="47"/>
      <c r="D8482" s="46"/>
    </row>
    <row r="8483" spans="1:4" ht="14.4" x14ac:dyDescent="0.3">
      <c r="A8483" s="51"/>
      <c r="C8483" s="47"/>
      <c r="D8483" s="46"/>
    </row>
    <row r="8484" spans="1:4" ht="14.4" x14ac:dyDescent="0.3">
      <c r="A8484" s="51"/>
      <c r="C8484" s="47"/>
      <c r="D8484" s="46"/>
    </row>
    <row r="8485" spans="1:4" ht="14.4" x14ac:dyDescent="0.3">
      <c r="A8485" s="51"/>
      <c r="C8485" s="47"/>
      <c r="D8485" s="46"/>
    </row>
    <row r="8486" spans="1:4" ht="14.4" x14ac:dyDescent="0.3">
      <c r="A8486" s="51"/>
      <c r="C8486" s="47"/>
      <c r="D8486" s="46"/>
    </row>
    <row r="8487" spans="1:4" ht="14.4" x14ac:dyDescent="0.3">
      <c r="A8487" s="51"/>
      <c r="C8487" s="47"/>
      <c r="D8487" s="46"/>
    </row>
    <row r="8488" spans="1:4" ht="14.4" x14ac:dyDescent="0.3">
      <c r="A8488" s="51"/>
      <c r="C8488" s="47"/>
      <c r="D8488" s="46"/>
    </row>
    <row r="8489" spans="1:4" ht="14.4" x14ac:dyDescent="0.3">
      <c r="A8489" s="51"/>
      <c r="C8489" s="47"/>
      <c r="D8489" s="46"/>
    </row>
    <row r="8490" spans="1:4" ht="14.4" x14ac:dyDescent="0.3">
      <c r="A8490" s="51"/>
      <c r="C8490" s="47"/>
      <c r="D8490" s="46"/>
    </row>
    <row r="8491" spans="1:4" ht="14.4" x14ac:dyDescent="0.3">
      <c r="A8491" s="51"/>
      <c r="C8491" s="47"/>
      <c r="D8491" s="46"/>
    </row>
    <row r="8492" spans="1:4" ht="14.4" x14ac:dyDescent="0.3">
      <c r="A8492" s="51"/>
      <c r="C8492" s="47"/>
      <c r="D8492" s="46"/>
    </row>
    <row r="8493" spans="1:4" ht="14.4" x14ac:dyDescent="0.3">
      <c r="A8493" s="51"/>
      <c r="C8493" s="47"/>
      <c r="D8493" s="46"/>
    </row>
    <row r="8494" spans="1:4" ht="14.4" x14ac:dyDescent="0.3">
      <c r="A8494" s="51"/>
      <c r="C8494" s="47"/>
      <c r="D8494" s="46"/>
    </row>
    <row r="8495" spans="1:4" ht="14.4" x14ac:dyDescent="0.3">
      <c r="A8495" s="51"/>
      <c r="C8495" s="47"/>
      <c r="D8495" s="46"/>
    </row>
    <row r="8496" spans="1:4" ht="14.4" x14ac:dyDescent="0.3">
      <c r="A8496" s="51"/>
      <c r="C8496" s="47"/>
      <c r="D8496" s="46"/>
    </row>
    <row r="8497" spans="1:4" ht="14.4" x14ac:dyDescent="0.3">
      <c r="A8497" s="51"/>
      <c r="C8497" s="47"/>
      <c r="D8497" s="46"/>
    </row>
    <row r="8498" spans="1:4" ht="14.4" x14ac:dyDescent="0.3">
      <c r="A8498" s="51"/>
      <c r="C8498" s="47"/>
      <c r="D8498" s="46"/>
    </row>
    <row r="8499" spans="1:4" ht="14.4" x14ac:dyDescent="0.3">
      <c r="A8499" s="51"/>
      <c r="C8499" s="47"/>
      <c r="D8499" s="46"/>
    </row>
    <row r="8500" spans="1:4" ht="14.4" x14ac:dyDescent="0.3">
      <c r="A8500" s="51"/>
      <c r="D8500" s="46"/>
    </row>
    <row r="8501" spans="1:4" ht="14.4" x14ac:dyDescent="0.3">
      <c r="A8501" s="51"/>
      <c r="D8501" s="46"/>
    </row>
    <row r="8502" spans="1:4" ht="14.4" x14ac:dyDescent="0.3">
      <c r="A8502" s="51"/>
      <c r="C8502" s="47"/>
      <c r="D8502" s="46"/>
    </row>
    <row r="8503" spans="1:4" ht="14.4" x14ac:dyDescent="0.3">
      <c r="A8503" s="51"/>
      <c r="C8503" s="47"/>
      <c r="D8503" s="46"/>
    </row>
    <row r="8504" spans="1:4" ht="14.4" x14ac:dyDescent="0.3">
      <c r="A8504" s="51"/>
      <c r="C8504" s="47"/>
      <c r="D8504" s="46"/>
    </row>
    <row r="8505" spans="1:4" ht="14.4" x14ac:dyDescent="0.3">
      <c r="A8505" s="51"/>
      <c r="C8505" s="47"/>
      <c r="D8505" s="46"/>
    </row>
    <row r="8506" spans="1:4" ht="14.4" x14ac:dyDescent="0.3">
      <c r="A8506" s="51"/>
      <c r="C8506" s="47"/>
      <c r="D8506" s="46"/>
    </row>
    <row r="8507" spans="1:4" ht="14.4" x14ac:dyDescent="0.3">
      <c r="A8507" s="51"/>
      <c r="C8507" s="47"/>
      <c r="D8507" s="46"/>
    </row>
    <row r="8508" spans="1:4" ht="14.4" x14ac:dyDescent="0.3">
      <c r="A8508" s="51"/>
      <c r="D8508" s="46"/>
    </row>
    <row r="8509" spans="1:4" ht="14.4" x14ac:dyDescent="0.3">
      <c r="A8509" s="51"/>
      <c r="D8509" s="46"/>
    </row>
    <row r="8510" spans="1:4" ht="14.4" x14ac:dyDescent="0.3">
      <c r="A8510" s="51"/>
      <c r="D8510" s="46"/>
    </row>
    <row r="8511" spans="1:4" ht="14.4" x14ac:dyDescent="0.3">
      <c r="A8511" s="51"/>
      <c r="D8511" s="46"/>
    </row>
    <row r="8512" spans="1:4" ht="14.4" x14ac:dyDescent="0.3">
      <c r="A8512" s="51"/>
      <c r="D8512" s="46"/>
    </row>
    <row r="8513" spans="1:4" ht="14.4" x14ac:dyDescent="0.3">
      <c r="A8513" s="51"/>
      <c r="D8513" s="46"/>
    </row>
    <row r="8514" spans="1:4" ht="14.4" x14ac:dyDescent="0.3">
      <c r="A8514" s="51"/>
      <c r="D8514" s="46"/>
    </row>
    <row r="8515" spans="1:4" ht="14.4" x14ac:dyDescent="0.3">
      <c r="A8515" s="51"/>
      <c r="D8515" s="46"/>
    </row>
    <row r="8516" spans="1:4" ht="14.4" x14ac:dyDescent="0.3">
      <c r="A8516" s="51"/>
      <c r="D8516" s="46"/>
    </row>
    <row r="8517" spans="1:4" ht="14.4" x14ac:dyDescent="0.3">
      <c r="A8517" s="51"/>
      <c r="D8517" s="46"/>
    </row>
    <row r="8518" spans="1:4" ht="14.4" x14ac:dyDescent="0.3">
      <c r="A8518" s="51"/>
      <c r="D8518" s="46"/>
    </row>
    <row r="8519" spans="1:4" ht="14.4" x14ac:dyDescent="0.3">
      <c r="A8519" s="51"/>
      <c r="D8519" s="46"/>
    </row>
    <row r="8520" spans="1:4" ht="14.4" x14ac:dyDescent="0.3">
      <c r="A8520" s="51"/>
      <c r="D8520" s="46"/>
    </row>
    <row r="8521" spans="1:4" ht="14.4" x14ac:dyDescent="0.3">
      <c r="A8521" s="51"/>
      <c r="D8521" s="46"/>
    </row>
    <row r="8522" spans="1:4" ht="14.4" x14ac:dyDescent="0.3">
      <c r="A8522" s="51"/>
      <c r="D8522" s="46"/>
    </row>
    <row r="8523" spans="1:4" ht="14.4" x14ac:dyDescent="0.3">
      <c r="A8523" s="51"/>
      <c r="D8523" s="46"/>
    </row>
    <row r="8524" spans="1:4" ht="14.4" x14ac:dyDescent="0.3">
      <c r="A8524" s="51"/>
      <c r="D8524" s="46"/>
    </row>
    <row r="8525" spans="1:4" ht="14.4" x14ac:dyDescent="0.3">
      <c r="A8525" s="51"/>
      <c r="D8525" s="46"/>
    </row>
    <row r="8526" spans="1:4" ht="14.4" x14ac:dyDescent="0.3">
      <c r="A8526" s="51"/>
      <c r="D8526" s="46"/>
    </row>
    <row r="8527" spans="1:4" ht="14.4" x14ac:dyDescent="0.3">
      <c r="A8527" s="51"/>
      <c r="D8527" s="46"/>
    </row>
    <row r="8528" spans="1:4" ht="14.4" x14ac:dyDescent="0.3">
      <c r="A8528" s="51"/>
      <c r="D8528" s="46"/>
    </row>
    <row r="8529" spans="1:4" ht="14.4" x14ac:dyDescent="0.3">
      <c r="A8529" s="51"/>
      <c r="D8529" s="46"/>
    </row>
    <row r="8530" spans="1:4" ht="14.4" x14ac:dyDescent="0.3">
      <c r="A8530" s="51"/>
      <c r="D8530" s="46"/>
    </row>
    <row r="8531" spans="1:4" ht="14.4" x14ac:dyDescent="0.3">
      <c r="A8531" s="51"/>
      <c r="D8531" s="46"/>
    </row>
    <row r="8532" spans="1:4" ht="14.4" x14ac:dyDescent="0.3">
      <c r="A8532" s="51"/>
      <c r="D8532" s="46"/>
    </row>
    <row r="8533" spans="1:4" ht="14.4" x14ac:dyDescent="0.3">
      <c r="A8533" s="51"/>
      <c r="D8533" s="46"/>
    </row>
    <row r="8534" spans="1:4" ht="14.4" x14ac:dyDescent="0.3">
      <c r="A8534" s="51"/>
      <c r="D8534" s="46"/>
    </row>
    <row r="8535" spans="1:4" ht="14.4" x14ac:dyDescent="0.3">
      <c r="A8535" s="51"/>
      <c r="D8535" s="46"/>
    </row>
    <row r="8536" spans="1:4" ht="14.4" x14ac:dyDescent="0.3">
      <c r="A8536" s="51"/>
      <c r="D8536" s="46"/>
    </row>
    <row r="8537" spans="1:4" ht="14.4" x14ac:dyDescent="0.3">
      <c r="A8537" s="51"/>
      <c r="D8537" s="46"/>
    </row>
    <row r="8538" spans="1:4" ht="14.4" x14ac:dyDescent="0.3">
      <c r="A8538" s="51"/>
      <c r="D8538" s="46"/>
    </row>
    <row r="8539" spans="1:4" ht="14.4" x14ac:dyDescent="0.3">
      <c r="A8539" s="51"/>
      <c r="D8539" s="46"/>
    </row>
    <row r="8540" spans="1:4" ht="14.4" x14ac:dyDescent="0.3">
      <c r="A8540" s="51"/>
      <c r="D8540" s="46"/>
    </row>
    <row r="8541" spans="1:4" ht="14.4" x14ac:dyDescent="0.3">
      <c r="A8541" s="51"/>
      <c r="D8541" s="46"/>
    </row>
    <row r="8542" spans="1:4" ht="14.4" x14ac:dyDescent="0.3">
      <c r="A8542" s="51"/>
      <c r="D8542" s="46"/>
    </row>
    <row r="8543" spans="1:4" ht="14.4" x14ac:dyDescent="0.3">
      <c r="A8543" s="51"/>
      <c r="D8543" s="46"/>
    </row>
    <row r="8544" spans="1:4" ht="14.4" x14ac:dyDescent="0.3">
      <c r="A8544" s="51"/>
      <c r="D8544" s="46"/>
    </row>
    <row r="8545" spans="1:4" ht="14.4" x14ac:dyDescent="0.3">
      <c r="A8545" s="51"/>
      <c r="D8545" s="46"/>
    </row>
    <row r="8546" spans="1:4" ht="14.4" x14ac:dyDescent="0.3">
      <c r="A8546" s="51"/>
      <c r="D8546" s="46"/>
    </row>
    <row r="8547" spans="1:4" ht="14.4" x14ac:dyDescent="0.3">
      <c r="A8547" s="51"/>
      <c r="D8547" s="46"/>
    </row>
    <row r="8548" spans="1:4" ht="14.4" x14ac:dyDescent="0.3">
      <c r="A8548" s="51"/>
      <c r="D8548" s="46"/>
    </row>
    <row r="8549" spans="1:4" ht="14.4" x14ac:dyDescent="0.3">
      <c r="A8549" s="51"/>
      <c r="D8549" s="46"/>
    </row>
    <row r="8550" spans="1:4" ht="14.4" x14ac:dyDescent="0.3">
      <c r="A8550" s="51"/>
      <c r="D8550" s="46"/>
    </row>
    <row r="8551" spans="1:4" ht="14.4" x14ac:dyDescent="0.3">
      <c r="A8551" s="51"/>
      <c r="D8551" s="46"/>
    </row>
    <row r="8552" spans="1:4" ht="14.4" x14ac:dyDescent="0.3">
      <c r="A8552" s="51"/>
      <c r="D8552" s="46"/>
    </row>
    <row r="8553" spans="1:4" ht="14.4" x14ac:dyDescent="0.3">
      <c r="A8553" s="51"/>
      <c r="D8553" s="46"/>
    </row>
    <row r="8554" spans="1:4" ht="14.4" x14ac:dyDescent="0.3">
      <c r="A8554" s="51"/>
      <c r="D8554" s="46"/>
    </row>
    <row r="8555" spans="1:4" ht="14.4" x14ac:dyDescent="0.3">
      <c r="A8555" s="51"/>
      <c r="D8555" s="46"/>
    </row>
    <row r="8556" spans="1:4" ht="14.4" x14ac:dyDescent="0.3">
      <c r="A8556" s="51"/>
      <c r="D8556" s="46"/>
    </row>
    <row r="8557" spans="1:4" ht="14.4" x14ac:dyDescent="0.3">
      <c r="A8557" s="51"/>
      <c r="D8557" s="46"/>
    </row>
    <row r="8558" spans="1:4" ht="14.4" x14ac:dyDescent="0.3">
      <c r="A8558" s="51"/>
      <c r="D8558" s="46"/>
    </row>
    <row r="8559" spans="1:4" ht="14.4" x14ac:dyDescent="0.3">
      <c r="A8559" s="51"/>
      <c r="D8559" s="46"/>
    </row>
    <row r="8560" spans="1:4" ht="14.4" x14ac:dyDescent="0.3">
      <c r="A8560" s="51"/>
      <c r="D8560" s="46"/>
    </row>
    <row r="8561" spans="1:4" ht="14.4" x14ac:dyDescent="0.3">
      <c r="A8561" s="51"/>
      <c r="D8561" s="46"/>
    </row>
    <row r="8562" spans="1:4" ht="14.4" x14ac:dyDescent="0.3">
      <c r="A8562" s="51"/>
      <c r="D8562" s="46"/>
    </row>
    <row r="8563" spans="1:4" ht="14.4" x14ac:dyDescent="0.3">
      <c r="A8563" s="51"/>
      <c r="D8563" s="46"/>
    </row>
    <row r="8564" spans="1:4" ht="14.4" x14ac:dyDescent="0.3">
      <c r="A8564" s="51"/>
      <c r="D8564" s="46"/>
    </row>
    <row r="8565" spans="1:4" ht="14.4" x14ac:dyDescent="0.3">
      <c r="A8565" s="51"/>
      <c r="D8565" s="46"/>
    </row>
    <row r="8566" spans="1:4" ht="14.4" x14ac:dyDescent="0.3">
      <c r="A8566" s="51"/>
      <c r="D8566" s="46"/>
    </row>
    <row r="8567" spans="1:4" ht="14.4" x14ac:dyDescent="0.3">
      <c r="A8567" s="51"/>
      <c r="D8567" s="46"/>
    </row>
    <row r="8568" spans="1:4" ht="14.4" x14ac:dyDescent="0.3">
      <c r="A8568" s="51"/>
      <c r="D8568" s="46"/>
    </row>
    <row r="8569" spans="1:4" ht="14.4" x14ac:dyDescent="0.3">
      <c r="A8569" s="51"/>
      <c r="D8569" s="46"/>
    </row>
    <row r="8570" spans="1:4" ht="14.4" x14ac:dyDescent="0.3">
      <c r="A8570" s="51"/>
      <c r="D8570" s="46"/>
    </row>
    <row r="8571" spans="1:4" ht="14.4" x14ac:dyDescent="0.3">
      <c r="A8571" s="51"/>
      <c r="D8571" s="46"/>
    </row>
    <row r="8572" spans="1:4" ht="14.4" x14ac:dyDescent="0.3">
      <c r="A8572" s="51"/>
      <c r="D8572" s="46"/>
    </row>
    <row r="8573" spans="1:4" ht="14.4" x14ac:dyDescent="0.3">
      <c r="A8573" s="51"/>
      <c r="D8573" s="46"/>
    </row>
    <row r="8574" spans="1:4" ht="14.4" x14ac:dyDescent="0.3">
      <c r="A8574" s="51"/>
      <c r="D8574" s="46"/>
    </row>
    <row r="8575" spans="1:4" ht="14.4" x14ac:dyDescent="0.3">
      <c r="A8575" s="51"/>
      <c r="D8575" s="46"/>
    </row>
    <row r="8576" spans="1:4" ht="14.4" x14ac:dyDescent="0.3">
      <c r="A8576" s="51"/>
      <c r="D8576" s="46"/>
    </row>
    <row r="8577" spans="1:4" ht="14.4" x14ac:dyDescent="0.3">
      <c r="A8577" s="51"/>
      <c r="D8577" s="46"/>
    </row>
    <row r="8578" spans="1:4" ht="14.4" x14ac:dyDescent="0.3">
      <c r="A8578" s="51"/>
      <c r="D8578" s="46"/>
    </row>
    <row r="8579" spans="1:4" ht="14.4" x14ac:dyDescent="0.3">
      <c r="A8579" s="51"/>
      <c r="D8579" s="46"/>
    </row>
    <row r="8580" spans="1:4" ht="14.4" x14ac:dyDescent="0.3">
      <c r="A8580" s="51"/>
      <c r="D8580" s="46"/>
    </row>
    <row r="8581" spans="1:4" ht="14.4" x14ac:dyDescent="0.3">
      <c r="A8581" s="51"/>
      <c r="D8581" s="46"/>
    </row>
    <row r="8582" spans="1:4" ht="14.4" x14ac:dyDescent="0.3">
      <c r="A8582" s="51"/>
      <c r="D8582" s="46"/>
    </row>
    <row r="8583" spans="1:4" ht="14.4" x14ac:dyDescent="0.3">
      <c r="A8583" s="51"/>
      <c r="D8583" s="46"/>
    </row>
    <row r="8584" spans="1:4" ht="14.4" x14ac:dyDescent="0.3">
      <c r="A8584" s="51"/>
      <c r="D8584" s="46"/>
    </row>
    <row r="8585" spans="1:4" ht="14.4" x14ac:dyDescent="0.3">
      <c r="A8585" s="51"/>
      <c r="D8585" s="46"/>
    </row>
    <row r="8586" spans="1:4" ht="14.4" x14ac:dyDescent="0.3">
      <c r="A8586" s="51"/>
      <c r="D8586" s="46"/>
    </row>
    <row r="8587" spans="1:4" ht="14.4" x14ac:dyDescent="0.3">
      <c r="A8587" s="51"/>
      <c r="D8587" s="46"/>
    </row>
    <row r="8588" spans="1:4" ht="14.4" x14ac:dyDescent="0.3">
      <c r="A8588" s="51"/>
      <c r="D8588" s="46"/>
    </row>
    <row r="8589" spans="1:4" ht="14.4" x14ac:dyDescent="0.3">
      <c r="A8589" s="51"/>
      <c r="D8589" s="46"/>
    </row>
    <row r="8590" spans="1:4" ht="14.4" x14ac:dyDescent="0.3">
      <c r="A8590" s="51"/>
      <c r="D8590" s="46"/>
    </row>
    <row r="8591" spans="1:4" ht="14.4" x14ac:dyDescent="0.3">
      <c r="A8591" s="51"/>
      <c r="D8591" s="46"/>
    </row>
    <row r="8592" spans="1:4" ht="14.4" x14ac:dyDescent="0.3">
      <c r="A8592" s="51"/>
      <c r="D8592" s="46"/>
    </row>
    <row r="8593" spans="1:4" ht="14.4" x14ac:dyDescent="0.3">
      <c r="A8593" s="51"/>
      <c r="D8593" s="46"/>
    </row>
    <row r="8594" spans="1:4" ht="14.4" x14ac:dyDescent="0.3">
      <c r="A8594" s="51"/>
      <c r="D8594" s="46"/>
    </row>
    <row r="8595" spans="1:4" ht="14.4" x14ac:dyDescent="0.3">
      <c r="A8595" s="51"/>
      <c r="D8595" s="46"/>
    </row>
    <row r="8596" spans="1:4" ht="14.4" x14ac:dyDescent="0.3">
      <c r="A8596" s="51"/>
      <c r="D8596" s="46"/>
    </row>
    <row r="8597" spans="1:4" ht="14.4" x14ac:dyDescent="0.3">
      <c r="A8597" s="51"/>
      <c r="D8597" s="46"/>
    </row>
    <row r="8598" spans="1:4" ht="14.4" x14ac:dyDescent="0.3">
      <c r="A8598" s="51"/>
      <c r="D8598" s="46"/>
    </row>
    <row r="8599" spans="1:4" ht="14.4" x14ac:dyDescent="0.3">
      <c r="A8599" s="51"/>
      <c r="D8599" s="46"/>
    </row>
    <row r="8600" spans="1:4" ht="14.4" x14ac:dyDescent="0.3">
      <c r="A8600" s="51"/>
      <c r="D8600" s="46"/>
    </row>
    <row r="8601" spans="1:4" ht="14.4" x14ac:dyDescent="0.3">
      <c r="A8601" s="51"/>
      <c r="D8601" s="46"/>
    </row>
    <row r="8602" spans="1:4" ht="14.4" x14ac:dyDescent="0.3">
      <c r="A8602" s="51"/>
      <c r="D8602" s="46"/>
    </row>
    <row r="8603" spans="1:4" ht="14.4" x14ac:dyDescent="0.3">
      <c r="A8603" s="51"/>
      <c r="D8603" s="46"/>
    </row>
    <row r="8604" spans="1:4" ht="14.4" x14ac:dyDescent="0.3">
      <c r="A8604" s="51"/>
      <c r="D8604" s="46"/>
    </row>
    <row r="8605" spans="1:4" ht="14.4" x14ac:dyDescent="0.3">
      <c r="A8605" s="51"/>
      <c r="D8605" s="46"/>
    </row>
    <row r="8606" spans="1:4" ht="14.4" x14ac:dyDescent="0.3">
      <c r="A8606" s="51"/>
      <c r="D8606" s="46"/>
    </row>
    <row r="8607" spans="1:4" ht="14.4" x14ac:dyDescent="0.3">
      <c r="A8607" s="51"/>
      <c r="D8607" s="46"/>
    </row>
    <row r="8608" spans="1:4" ht="14.4" x14ac:dyDescent="0.3">
      <c r="A8608" s="51"/>
      <c r="D8608" s="46"/>
    </row>
    <row r="8609" spans="1:4" ht="14.4" x14ac:dyDescent="0.3">
      <c r="A8609" s="51"/>
      <c r="D8609" s="46"/>
    </row>
    <row r="8610" spans="1:4" ht="14.4" x14ac:dyDescent="0.3">
      <c r="A8610" s="51"/>
      <c r="D8610" s="46"/>
    </row>
    <row r="8611" spans="1:4" ht="14.4" x14ac:dyDescent="0.3">
      <c r="A8611" s="51"/>
      <c r="D8611" s="46"/>
    </row>
    <row r="8612" spans="1:4" ht="14.4" x14ac:dyDescent="0.3">
      <c r="A8612" s="51"/>
      <c r="D8612" s="46"/>
    </row>
    <row r="8613" spans="1:4" ht="14.4" x14ac:dyDescent="0.3">
      <c r="A8613" s="51"/>
      <c r="D8613" s="46"/>
    </row>
    <row r="8614" spans="1:4" ht="14.4" x14ac:dyDescent="0.3">
      <c r="A8614" s="51"/>
      <c r="D8614" s="46"/>
    </row>
    <row r="8615" spans="1:4" ht="14.4" x14ac:dyDescent="0.3">
      <c r="A8615" s="51"/>
      <c r="D8615" s="46"/>
    </row>
    <row r="8616" spans="1:4" ht="14.4" x14ac:dyDescent="0.3">
      <c r="A8616" s="51"/>
      <c r="D8616" s="46"/>
    </row>
    <row r="8617" spans="1:4" ht="14.4" x14ac:dyDescent="0.3">
      <c r="A8617" s="51"/>
      <c r="D8617" s="46"/>
    </row>
    <row r="8618" spans="1:4" ht="14.4" x14ac:dyDescent="0.3">
      <c r="A8618" s="51"/>
      <c r="C8618" s="47"/>
      <c r="D8618" s="46"/>
    </row>
    <row r="8619" spans="1:4" ht="14.4" x14ac:dyDescent="0.3">
      <c r="A8619" s="51"/>
      <c r="C8619" s="47"/>
      <c r="D8619" s="46"/>
    </row>
    <row r="8620" spans="1:4" ht="14.4" x14ac:dyDescent="0.3">
      <c r="A8620" s="51"/>
      <c r="C8620" s="47"/>
      <c r="D8620" s="46"/>
    </row>
    <row r="8621" spans="1:4" ht="14.4" x14ac:dyDescent="0.3">
      <c r="A8621" s="51"/>
      <c r="C8621" s="47"/>
      <c r="D8621" s="46"/>
    </row>
    <row r="8622" spans="1:4" ht="14.4" x14ac:dyDescent="0.3">
      <c r="A8622" s="51"/>
      <c r="C8622" s="47"/>
      <c r="D8622" s="46"/>
    </row>
    <row r="8623" spans="1:4" ht="14.4" x14ac:dyDescent="0.3">
      <c r="A8623" s="51"/>
      <c r="C8623" s="47"/>
      <c r="D8623" s="46"/>
    </row>
    <row r="8624" spans="1:4" ht="14.4" x14ac:dyDescent="0.3">
      <c r="A8624" s="51"/>
      <c r="C8624" s="47"/>
      <c r="D8624" s="46"/>
    </row>
    <row r="8625" spans="1:4" ht="14.4" x14ac:dyDescent="0.3">
      <c r="A8625" s="51"/>
      <c r="C8625" s="47"/>
      <c r="D8625" s="46"/>
    </row>
    <row r="8626" spans="1:4" ht="14.4" x14ac:dyDescent="0.3">
      <c r="A8626" s="51"/>
      <c r="C8626" s="47"/>
      <c r="D8626" s="46"/>
    </row>
    <row r="8627" spans="1:4" ht="14.4" x14ac:dyDescent="0.3">
      <c r="A8627" s="51"/>
      <c r="C8627" s="47"/>
      <c r="D8627" s="46"/>
    </row>
    <row r="8628" spans="1:4" ht="14.4" x14ac:dyDescent="0.3">
      <c r="A8628" s="51"/>
      <c r="C8628" s="47"/>
      <c r="D8628" s="46"/>
    </row>
    <row r="8629" spans="1:4" ht="14.4" x14ac:dyDescent="0.3">
      <c r="A8629" s="51"/>
      <c r="C8629" s="47"/>
      <c r="D8629" s="46"/>
    </row>
    <row r="8630" spans="1:4" ht="14.4" x14ac:dyDescent="0.3">
      <c r="A8630" s="51"/>
      <c r="C8630" s="47"/>
      <c r="D8630" s="46"/>
    </row>
    <row r="8631" spans="1:4" ht="14.4" x14ac:dyDescent="0.3">
      <c r="A8631" s="51"/>
      <c r="C8631" s="47"/>
      <c r="D8631" s="46"/>
    </row>
    <row r="8632" spans="1:4" ht="14.4" x14ac:dyDescent="0.3">
      <c r="A8632" s="51"/>
      <c r="C8632" s="47"/>
      <c r="D8632" s="46"/>
    </row>
    <row r="8633" spans="1:4" ht="14.4" x14ac:dyDescent="0.3">
      <c r="A8633" s="51"/>
      <c r="C8633" s="47"/>
      <c r="D8633" s="46"/>
    </row>
    <row r="8634" spans="1:4" ht="14.4" x14ac:dyDescent="0.3">
      <c r="A8634" s="51"/>
      <c r="D8634" s="46"/>
    </row>
    <row r="8635" spans="1:4" ht="14.4" x14ac:dyDescent="0.3">
      <c r="A8635" s="51"/>
      <c r="D8635" s="46"/>
    </row>
    <row r="8636" spans="1:4" ht="14.4" x14ac:dyDescent="0.3">
      <c r="A8636" s="51"/>
      <c r="D8636" s="46"/>
    </row>
    <row r="8637" spans="1:4" ht="14.4" x14ac:dyDescent="0.3">
      <c r="A8637" s="51"/>
      <c r="D8637" s="46"/>
    </row>
    <row r="8638" spans="1:4" ht="14.4" x14ac:dyDescent="0.3">
      <c r="A8638" s="51"/>
      <c r="D8638" s="46"/>
    </row>
    <row r="8639" spans="1:4" ht="14.4" x14ac:dyDescent="0.3">
      <c r="A8639" s="51"/>
      <c r="D8639" s="46"/>
    </row>
    <row r="8640" spans="1:4" ht="14.4" x14ac:dyDescent="0.3">
      <c r="A8640" s="51"/>
      <c r="D8640" s="46"/>
    </row>
    <row r="8641" spans="1:4" ht="14.4" x14ac:dyDescent="0.3">
      <c r="A8641" s="51"/>
      <c r="D8641" s="46"/>
    </row>
    <row r="8642" spans="1:4" ht="14.4" x14ac:dyDescent="0.3">
      <c r="A8642" s="51"/>
      <c r="D8642" s="46"/>
    </row>
    <row r="8643" spans="1:4" ht="14.4" x14ac:dyDescent="0.3">
      <c r="A8643" s="51"/>
      <c r="D8643" s="46"/>
    </row>
    <row r="8644" spans="1:4" ht="14.4" x14ac:dyDescent="0.3">
      <c r="A8644" s="51"/>
      <c r="D8644" s="46"/>
    </row>
    <row r="8645" spans="1:4" ht="14.4" x14ac:dyDescent="0.3">
      <c r="A8645" s="51"/>
      <c r="D8645" s="46"/>
    </row>
    <row r="8646" spans="1:4" ht="14.4" x14ac:dyDescent="0.3">
      <c r="A8646" s="51"/>
      <c r="D8646" s="46"/>
    </row>
    <row r="8647" spans="1:4" ht="14.4" x14ac:dyDescent="0.3">
      <c r="A8647" s="51"/>
      <c r="D8647" s="46"/>
    </row>
    <row r="8648" spans="1:4" ht="14.4" x14ac:dyDescent="0.3">
      <c r="A8648" s="51"/>
      <c r="D8648" s="46"/>
    </row>
    <row r="8649" spans="1:4" ht="14.4" x14ac:dyDescent="0.3">
      <c r="A8649" s="51"/>
      <c r="D8649" s="46"/>
    </row>
    <row r="8650" spans="1:4" ht="14.4" x14ac:dyDescent="0.3">
      <c r="A8650" s="51"/>
      <c r="D8650" s="46"/>
    </row>
    <row r="8651" spans="1:4" ht="14.4" x14ac:dyDescent="0.3">
      <c r="A8651" s="51"/>
      <c r="D8651" s="46"/>
    </row>
    <row r="8652" spans="1:4" ht="14.4" x14ac:dyDescent="0.3">
      <c r="A8652" s="51"/>
      <c r="D8652" s="46"/>
    </row>
    <row r="8653" spans="1:4" ht="14.4" x14ac:dyDescent="0.3">
      <c r="A8653" s="51"/>
      <c r="D8653" s="46"/>
    </row>
    <row r="8654" spans="1:4" ht="14.4" x14ac:dyDescent="0.3">
      <c r="A8654" s="51"/>
      <c r="D8654" s="46"/>
    </row>
    <row r="8655" spans="1:4" ht="14.4" x14ac:dyDescent="0.3">
      <c r="A8655" s="51"/>
      <c r="D8655" s="46"/>
    </row>
    <row r="8656" spans="1:4" ht="14.4" x14ac:dyDescent="0.3">
      <c r="A8656" s="51"/>
      <c r="D8656" s="46"/>
    </row>
    <row r="8657" spans="1:4" ht="14.4" x14ac:dyDescent="0.3">
      <c r="A8657" s="51"/>
      <c r="D8657" s="46"/>
    </row>
    <row r="8658" spans="1:4" ht="14.4" x14ac:dyDescent="0.3">
      <c r="A8658" s="51"/>
      <c r="D8658" s="46"/>
    </row>
    <row r="8659" spans="1:4" ht="14.4" x14ac:dyDescent="0.3">
      <c r="A8659" s="51"/>
      <c r="D8659" s="46"/>
    </row>
    <row r="8660" spans="1:4" ht="14.4" x14ac:dyDescent="0.3">
      <c r="A8660" s="51"/>
      <c r="D8660" s="46"/>
    </row>
    <row r="8661" spans="1:4" ht="14.4" x14ac:dyDescent="0.3">
      <c r="A8661" s="51"/>
      <c r="D8661" s="46"/>
    </row>
    <row r="8662" spans="1:4" ht="14.4" x14ac:dyDescent="0.3">
      <c r="A8662" s="51"/>
      <c r="D8662" s="46"/>
    </row>
    <row r="8663" spans="1:4" ht="14.4" x14ac:dyDescent="0.3">
      <c r="A8663" s="51"/>
      <c r="D8663" s="46"/>
    </row>
    <row r="8664" spans="1:4" ht="14.4" x14ac:dyDescent="0.3">
      <c r="A8664" s="51"/>
      <c r="D8664" s="46"/>
    </row>
    <row r="8665" spans="1:4" ht="14.4" x14ac:dyDescent="0.3">
      <c r="A8665" s="51"/>
      <c r="D8665" s="46"/>
    </row>
    <row r="8666" spans="1:4" ht="14.4" x14ac:dyDescent="0.3">
      <c r="A8666" s="51"/>
      <c r="D8666" s="46"/>
    </row>
    <row r="8667" spans="1:4" ht="14.4" x14ac:dyDescent="0.3">
      <c r="A8667" s="51"/>
      <c r="D8667" s="46"/>
    </row>
    <row r="8668" spans="1:4" ht="14.4" x14ac:dyDescent="0.3">
      <c r="A8668" s="51"/>
      <c r="D8668" s="46"/>
    </row>
    <row r="8669" spans="1:4" ht="14.4" x14ac:dyDescent="0.3">
      <c r="A8669" s="51"/>
      <c r="D8669" s="46"/>
    </row>
    <row r="8670" spans="1:4" ht="14.4" x14ac:dyDescent="0.3">
      <c r="A8670" s="51"/>
      <c r="D8670" s="46"/>
    </row>
    <row r="8671" spans="1:4" ht="14.4" x14ac:dyDescent="0.3">
      <c r="A8671" s="51"/>
      <c r="D8671" s="46"/>
    </row>
    <row r="8672" spans="1:4" ht="14.4" x14ac:dyDescent="0.3">
      <c r="A8672" s="51"/>
      <c r="D8672" s="46"/>
    </row>
    <row r="8673" spans="1:4" ht="14.4" x14ac:dyDescent="0.3">
      <c r="A8673" s="51"/>
      <c r="D8673" s="46"/>
    </row>
    <row r="8674" spans="1:4" ht="14.4" x14ac:dyDescent="0.3">
      <c r="A8674" s="51"/>
      <c r="D8674" s="46"/>
    </row>
    <row r="8675" spans="1:4" ht="14.4" x14ac:dyDescent="0.3">
      <c r="A8675" s="51"/>
      <c r="D8675" s="46"/>
    </row>
    <row r="8676" spans="1:4" ht="14.4" x14ac:dyDescent="0.3">
      <c r="A8676" s="51"/>
      <c r="D8676" s="46"/>
    </row>
    <row r="8677" spans="1:4" ht="14.4" x14ac:dyDescent="0.3">
      <c r="A8677" s="51"/>
      <c r="D8677" s="46"/>
    </row>
    <row r="8678" spans="1:4" ht="14.4" x14ac:dyDescent="0.3">
      <c r="A8678" s="51"/>
      <c r="D8678" s="46"/>
    </row>
    <row r="8679" spans="1:4" ht="14.4" x14ac:dyDescent="0.3">
      <c r="A8679" s="51"/>
      <c r="D8679" s="46"/>
    </row>
    <row r="8680" spans="1:4" ht="14.4" x14ac:dyDescent="0.3">
      <c r="A8680" s="51"/>
      <c r="D8680" s="46"/>
    </row>
    <row r="8681" spans="1:4" ht="14.4" x14ac:dyDescent="0.3">
      <c r="A8681" s="51"/>
      <c r="D8681" s="46"/>
    </row>
    <row r="8682" spans="1:4" ht="14.4" x14ac:dyDescent="0.3">
      <c r="A8682" s="51"/>
      <c r="D8682" s="46"/>
    </row>
    <row r="8683" spans="1:4" ht="14.4" x14ac:dyDescent="0.3">
      <c r="A8683" s="51"/>
      <c r="D8683" s="46"/>
    </row>
    <row r="8684" spans="1:4" ht="14.4" x14ac:dyDescent="0.3">
      <c r="A8684" s="51"/>
      <c r="D8684" s="46"/>
    </row>
    <row r="8685" spans="1:4" ht="14.4" x14ac:dyDescent="0.3">
      <c r="A8685" s="51"/>
      <c r="D8685" s="46"/>
    </row>
    <row r="8686" spans="1:4" ht="14.4" x14ac:dyDescent="0.3">
      <c r="A8686" s="51"/>
      <c r="D8686" s="46"/>
    </row>
    <row r="8687" spans="1:4" ht="14.4" x14ac:dyDescent="0.3">
      <c r="A8687" s="51"/>
      <c r="D8687" s="46"/>
    </row>
    <row r="8688" spans="1:4" ht="14.4" x14ac:dyDescent="0.3">
      <c r="A8688" s="51"/>
      <c r="D8688" s="46"/>
    </row>
    <row r="8689" spans="1:4" ht="14.4" x14ac:dyDescent="0.3">
      <c r="A8689" s="51"/>
      <c r="D8689" s="46"/>
    </row>
    <row r="8690" spans="1:4" ht="14.4" x14ac:dyDescent="0.3">
      <c r="A8690" s="51"/>
      <c r="D8690" s="46"/>
    </row>
    <row r="8691" spans="1:4" ht="14.4" x14ac:dyDescent="0.3">
      <c r="A8691" s="51"/>
      <c r="D8691" s="46"/>
    </row>
    <row r="8692" spans="1:4" ht="14.4" x14ac:dyDescent="0.3">
      <c r="A8692" s="51"/>
      <c r="D8692" s="46"/>
    </row>
    <row r="8693" spans="1:4" ht="14.4" x14ac:dyDescent="0.3">
      <c r="A8693" s="51"/>
      <c r="D8693" s="46"/>
    </row>
    <row r="8694" spans="1:4" ht="14.4" x14ac:dyDescent="0.3">
      <c r="A8694" s="51"/>
      <c r="D8694" s="46"/>
    </row>
    <row r="8695" spans="1:4" ht="14.4" x14ac:dyDescent="0.3">
      <c r="A8695" s="51"/>
      <c r="D8695" s="46"/>
    </row>
    <row r="8696" spans="1:4" ht="14.4" x14ac:dyDescent="0.3">
      <c r="A8696" s="51"/>
      <c r="D8696" s="46"/>
    </row>
    <row r="8697" spans="1:4" ht="14.4" x14ac:dyDescent="0.3">
      <c r="A8697" s="51"/>
      <c r="D8697" s="46"/>
    </row>
    <row r="8698" spans="1:4" ht="14.4" x14ac:dyDescent="0.3">
      <c r="A8698" s="51"/>
      <c r="D8698" s="46"/>
    </row>
    <row r="8699" spans="1:4" ht="14.4" x14ac:dyDescent="0.3">
      <c r="A8699" s="51"/>
      <c r="D8699" s="46"/>
    </row>
    <row r="8700" spans="1:4" ht="14.4" x14ac:dyDescent="0.3">
      <c r="A8700" s="51"/>
      <c r="D8700" s="46"/>
    </row>
    <row r="8701" spans="1:4" ht="14.4" x14ac:dyDescent="0.3">
      <c r="A8701" s="51"/>
      <c r="D8701" s="46"/>
    </row>
    <row r="8702" spans="1:4" ht="14.4" x14ac:dyDescent="0.3">
      <c r="A8702" s="51"/>
      <c r="D8702" s="46"/>
    </row>
    <row r="8703" spans="1:4" ht="14.4" x14ac:dyDescent="0.3">
      <c r="A8703" s="51"/>
      <c r="D8703" s="46"/>
    </row>
    <row r="8704" spans="1:4" ht="14.4" x14ac:dyDescent="0.3">
      <c r="A8704" s="51"/>
      <c r="D8704" s="46"/>
    </row>
    <row r="8705" spans="1:4" ht="14.4" x14ac:dyDescent="0.3">
      <c r="A8705" s="51"/>
      <c r="D8705" s="46"/>
    </row>
    <row r="8706" spans="1:4" ht="14.4" x14ac:dyDescent="0.3">
      <c r="A8706" s="51"/>
      <c r="D8706" s="46"/>
    </row>
    <row r="8707" spans="1:4" ht="14.4" x14ac:dyDescent="0.3">
      <c r="A8707" s="51"/>
      <c r="D8707" s="46"/>
    </row>
    <row r="8708" spans="1:4" ht="14.4" x14ac:dyDescent="0.3">
      <c r="A8708" s="51"/>
      <c r="D8708" s="46"/>
    </row>
    <row r="8709" spans="1:4" ht="14.4" x14ac:dyDescent="0.3">
      <c r="A8709" s="51"/>
      <c r="D8709" s="46"/>
    </row>
    <row r="8710" spans="1:4" ht="14.4" x14ac:dyDescent="0.3">
      <c r="A8710" s="51"/>
      <c r="D8710" s="46"/>
    </row>
    <row r="8711" spans="1:4" ht="14.4" x14ac:dyDescent="0.3">
      <c r="A8711" s="51"/>
      <c r="D8711" s="46"/>
    </row>
    <row r="8712" spans="1:4" ht="14.4" x14ac:dyDescent="0.3">
      <c r="A8712" s="51"/>
      <c r="D8712" s="46"/>
    </row>
    <row r="8713" spans="1:4" ht="14.4" x14ac:dyDescent="0.3">
      <c r="A8713" s="51"/>
      <c r="D8713" s="46"/>
    </row>
    <row r="8714" spans="1:4" ht="14.4" x14ac:dyDescent="0.3">
      <c r="A8714" s="51"/>
      <c r="D8714" s="46"/>
    </row>
    <row r="8715" spans="1:4" ht="14.4" x14ac:dyDescent="0.3">
      <c r="A8715" s="51"/>
      <c r="D8715" s="46"/>
    </row>
    <row r="8716" spans="1:4" ht="14.4" x14ac:dyDescent="0.3">
      <c r="A8716" s="51"/>
      <c r="D8716" s="46"/>
    </row>
    <row r="8717" spans="1:4" ht="14.4" x14ac:dyDescent="0.3">
      <c r="A8717" s="51"/>
      <c r="D8717" s="46"/>
    </row>
    <row r="8718" spans="1:4" ht="14.4" x14ac:dyDescent="0.3">
      <c r="A8718" s="51"/>
      <c r="D8718" s="46"/>
    </row>
    <row r="8719" spans="1:4" ht="14.4" x14ac:dyDescent="0.3">
      <c r="A8719" s="51"/>
      <c r="D8719" s="46"/>
    </row>
    <row r="8720" spans="1:4" ht="14.4" x14ac:dyDescent="0.3">
      <c r="A8720" s="51"/>
      <c r="D8720" s="46"/>
    </row>
    <row r="8721" spans="1:4" ht="14.4" x14ac:dyDescent="0.3">
      <c r="A8721" s="51"/>
      <c r="D8721" s="46"/>
    </row>
    <row r="8722" spans="1:4" ht="14.4" x14ac:dyDescent="0.3">
      <c r="A8722" s="51"/>
      <c r="D8722" s="46"/>
    </row>
    <row r="8723" spans="1:4" ht="14.4" x14ac:dyDescent="0.3">
      <c r="A8723" s="51"/>
      <c r="D8723" s="46"/>
    </row>
    <row r="8724" spans="1:4" ht="14.4" x14ac:dyDescent="0.3">
      <c r="A8724" s="51"/>
      <c r="D8724" s="46"/>
    </row>
    <row r="8725" spans="1:4" ht="14.4" x14ac:dyDescent="0.3">
      <c r="A8725" s="51"/>
      <c r="D8725" s="46"/>
    </row>
    <row r="8726" spans="1:4" ht="14.4" x14ac:dyDescent="0.3">
      <c r="A8726" s="51"/>
      <c r="D8726" s="46"/>
    </row>
    <row r="8727" spans="1:4" ht="14.4" x14ac:dyDescent="0.3">
      <c r="A8727" s="51"/>
      <c r="D8727" s="46"/>
    </row>
    <row r="8728" spans="1:4" ht="14.4" x14ac:dyDescent="0.3">
      <c r="A8728" s="51"/>
      <c r="D8728" s="46"/>
    </row>
    <row r="8729" spans="1:4" ht="14.4" x14ac:dyDescent="0.3">
      <c r="A8729" s="51"/>
      <c r="D8729" s="46"/>
    </row>
    <row r="8730" spans="1:4" ht="14.4" x14ac:dyDescent="0.3">
      <c r="A8730" s="51"/>
      <c r="D8730" s="46"/>
    </row>
    <row r="8731" spans="1:4" ht="14.4" x14ac:dyDescent="0.3">
      <c r="A8731" s="51"/>
      <c r="D8731" s="46"/>
    </row>
    <row r="8732" spans="1:4" ht="14.4" x14ac:dyDescent="0.3">
      <c r="A8732" s="51"/>
      <c r="D8732" s="46"/>
    </row>
    <row r="8733" spans="1:4" ht="14.4" x14ac:dyDescent="0.3">
      <c r="A8733" s="51"/>
      <c r="D8733" s="46"/>
    </row>
    <row r="8734" spans="1:4" ht="14.4" x14ac:dyDescent="0.3">
      <c r="A8734" s="51"/>
      <c r="D8734" s="46"/>
    </row>
    <row r="8735" spans="1:4" ht="14.4" x14ac:dyDescent="0.3">
      <c r="A8735" s="51"/>
      <c r="D8735" s="46"/>
    </row>
    <row r="8736" spans="1:4" ht="14.4" x14ac:dyDescent="0.3">
      <c r="A8736" s="51"/>
      <c r="D8736" s="46"/>
    </row>
    <row r="8737" spans="1:4" ht="14.4" x14ac:dyDescent="0.3">
      <c r="A8737" s="51"/>
      <c r="D8737" s="46"/>
    </row>
    <row r="8738" spans="1:4" ht="14.4" x14ac:dyDescent="0.3">
      <c r="A8738" s="51"/>
      <c r="D8738" s="46"/>
    </row>
    <row r="8739" spans="1:4" ht="14.4" x14ac:dyDescent="0.3">
      <c r="A8739" s="51"/>
      <c r="D8739" s="46"/>
    </row>
    <row r="8740" spans="1:4" ht="14.4" x14ac:dyDescent="0.3">
      <c r="A8740" s="51"/>
      <c r="D8740" s="46"/>
    </row>
    <row r="8741" spans="1:4" ht="14.4" x14ac:dyDescent="0.3">
      <c r="A8741" s="51"/>
      <c r="D8741" s="46"/>
    </row>
    <row r="8742" spans="1:4" ht="14.4" x14ac:dyDescent="0.3">
      <c r="A8742" s="51"/>
      <c r="D8742" s="46"/>
    </row>
    <row r="8743" spans="1:4" ht="14.4" x14ac:dyDescent="0.3">
      <c r="A8743" s="51"/>
      <c r="D8743" s="46"/>
    </row>
    <row r="8744" spans="1:4" ht="14.4" x14ac:dyDescent="0.3">
      <c r="A8744" s="51"/>
      <c r="D8744" s="46"/>
    </row>
    <row r="8745" spans="1:4" ht="14.4" x14ac:dyDescent="0.3">
      <c r="A8745" s="51"/>
      <c r="D8745" s="46"/>
    </row>
    <row r="8746" spans="1:4" ht="14.4" x14ac:dyDescent="0.3">
      <c r="A8746" s="51"/>
      <c r="D8746" s="46"/>
    </row>
    <row r="8747" spans="1:4" ht="14.4" x14ac:dyDescent="0.3">
      <c r="A8747" s="51"/>
      <c r="D8747" s="46"/>
    </row>
    <row r="8748" spans="1:4" ht="14.4" x14ac:dyDescent="0.3">
      <c r="A8748" s="51"/>
      <c r="D8748" s="46"/>
    </row>
    <row r="8749" spans="1:4" ht="14.4" x14ac:dyDescent="0.3">
      <c r="A8749" s="51"/>
      <c r="D8749" s="46"/>
    </row>
    <row r="8750" spans="1:4" ht="14.4" x14ac:dyDescent="0.3">
      <c r="A8750" s="51"/>
      <c r="D8750" s="46"/>
    </row>
    <row r="8751" spans="1:4" ht="14.4" x14ac:dyDescent="0.3">
      <c r="A8751" s="51"/>
      <c r="D8751" s="46"/>
    </row>
    <row r="8752" spans="1:4" ht="14.4" x14ac:dyDescent="0.3">
      <c r="A8752" s="51"/>
      <c r="D8752" s="46"/>
    </row>
    <row r="8753" spans="1:4" ht="14.4" x14ac:dyDescent="0.3">
      <c r="A8753" s="51"/>
      <c r="D8753" s="46"/>
    </row>
    <row r="8754" spans="1:4" ht="14.4" x14ac:dyDescent="0.3">
      <c r="A8754" s="51"/>
      <c r="D8754" s="46"/>
    </row>
    <row r="8755" spans="1:4" ht="14.4" x14ac:dyDescent="0.3">
      <c r="A8755" s="51"/>
      <c r="D8755" s="46"/>
    </row>
    <row r="8756" spans="1:4" ht="14.4" x14ac:dyDescent="0.3">
      <c r="A8756" s="51"/>
      <c r="D8756" s="46"/>
    </row>
    <row r="8757" spans="1:4" ht="14.4" x14ac:dyDescent="0.3">
      <c r="A8757" s="51"/>
      <c r="D8757" s="46"/>
    </row>
    <row r="8758" spans="1:4" ht="14.4" x14ac:dyDescent="0.3">
      <c r="A8758" s="51"/>
      <c r="D8758" s="46"/>
    </row>
    <row r="8759" spans="1:4" ht="14.4" x14ac:dyDescent="0.3">
      <c r="A8759" s="51"/>
      <c r="D8759" s="46"/>
    </row>
    <row r="8760" spans="1:4" ht="14.4" x14ac:dyDescent="0.3">
      <c r="A8760" s="51"/>
      <c r="D8760" s="46"/>
    </row>
    <row r="8761" spans="1:4" ht="14.4" x14ac:dyDescent="0.3">
      <c r="A8761" s="51"/>
      <c r="D8761" s="46"/>
    </row>
    <row r="8762" spans="1:4" ht="14.4" x14ac:dyDescent="0.3">
      <c r="A8762" s="51"/>
      <c r="D8762" s="46"/>
    </row>
    <row r="8763" spans="1:4" ht="14.4" x14ac:dyDescent="0.3">
      <c r="A8763" s="51"/>
      <c r="D8763" s="46"/>
    </row>
    <row r="8764" spans="1:4" ht="14.4" x14ac:dyDescent="0.3">
      <c r="A8764" s="51"/>
      <c r="D8764" s="46"/>
    </row>
    <row r="8765" spans="1:4" ht="14.4" x14ac:dyDescent="0.3">
      <c r="A8765" s="51"/>
      <c r="D8765" s="46"/>
    </row>
    <row r="8766" spans="1:4" ht="14.4" x14ac:dyDescent="0.3">
      <c r="A8766" s="51"/>
      <c r="D8766" s="46"/>
    </row>
    <row r="8767" spans="1:4" ht="14.4" x14ac:dyDescent="0.3">
      <c r="A8767" s="51"/>
      <c r="D8767" s="46"/>
    </row>
    <row r="8768" spans="1:4" ht="14.4" x14ac:dyDescent="0.3">
      <c r="A8768" s="51"/>
      <c r="D8768" s="46"/>
    </row>
    <row r="8769" spans="1:4" ht="14.4" x14ac:dyDescent="0.3">
      <c r="A8769" s="51"/>
      <c r="D8769" s="46"/>
    </row>
    <row r="8770" spans="1:4" ht="14.4" x14ac:dyDescent="0.3">
      <c r="A8770" s="51"/>
      <c r="D8770" s="46"/>
    </row>
    <row r="8771" spans="1:4" ht="14.4" x14ac:dyDescent="0.3">
      <c r="A8771" s="51"/>
      <c r="D8771" s="46"/>
    </row>
    <row r="8772" spans="1:4" ht="14.4" x14ac:dyDescent="0.3">
      <c r="A8772" s="51"/>
      <c r="D8772" s="46"/>
    </row>
    <row r="8773" spans="1:4" ht="14.4" x14ac:dyDescent="0.3">
      <c r="A8773" s="51"/>
      <c r="D8773" s="46"/>
    </row>
    <row r="8774" spans="1:4" ht="14.4" x14ac:dyDescent="0.3">
      <c r="A8774" s="51"/>
      <c r="D8774" s="46"/>
    </row>
    <row r="8775" spans="1:4" ht="14.4" x14ac:dyDescent="0.3">
      <c r="A8775" s="51"/>
      <c r="D8775" s="46"/>
    </row>
    <row r="8776" spans="1:4" ht="14.4" x14ac:dyDescent="0.3">
      <c r="A8776" s="51"/>
      <c r="D8776" s="46"/>
    </row>
    <row r="8777" spans="1:4" ht="14.4" x14ac:dyDescent="0.3">
      <c r="A8777" s="51"/>
      <c r="D8777" s="46"/>
    </row>
    <row r="8778" spans="1:4" ht="14.4" x14ac:dyDescent="0.3">
      <c r="A8778" s="51"/>
      <c r="D8778" s="46"/>
    </row>
    <row r="8779" spans="1:4" ht="14.4" x14ac:dyDescent="0.3">
      <c r="A8779" s="51"/>
      <c r="D8779" s="46"/>
    </row>
    <row r="8780" spans="1:4" ht="14.4" x14ac:dyDescent="0.3">
      <c r="A8780" s="51"/>
      <c r="D8780" s="46"/>
    </row>
    <row r="8781" spans="1:4" ht="14.4" x14ac:dyDescent="0.3">
      <c r="A8781" s="51"/>
      <c r="D8781" s="46"/>
    </row>
    <row r="8782" spans="1:4" ht="14.4" x14ac:dyDescent="0.3">
      <c r="A8782" s="51"/>
      <c r="D8782" s="46"/>
    </row>
    <row r="8783" spans="1:4" ht="14.4" x14ac:dyDescent="0.3">
      <c r="A8783" s="51"/>
      <c r="D8783" s="46"/>
    </row>
    <row r="8784" spans="1:4" ht="14.4" x14ac:dyDescent="0.3">
      <c r="A8784" s="51"/>
      <c r="D8784" s="46"/>
    </row>
    <row r="8785" spans="1:4" ht="14.4" x14ac:dyDescent="0.3">
      <c r="A8785" s="51"/>
      <c r="D8785" s="46"/>
    </row>
    <row r="8786" spans="1:4" ht="14.4" x14ac:dyDescent="0.3">
      <c r="A8786" s="51"/>
      <c r="D8786" s="46"/>
    </row>
    <row r="8787" spans="1:4" ht="14.4" x14ac:dyDescent="0.3">
      <c r="A8787" s="51"/>
      <c r="D8787" s="46"/>
    </row>
    <row r="8788" spans="1:4" ht="14.4" x14ac:dyDescent="0.3">
      <c r="A8788" s="51"/>
      <c r="D8788" s="46"/>
    </row>
    <row r="8789" spans="1:4" ht="14.4" x14ac:dyDescent="0.3">
      <c r="A8789" s="51"/>
      <c r="D8789" s="46"/>
    </row>
    <row r="8790" spans="1:4" ht="14.4" x14ac:dyDescent="0.3">
      <c r="A8790" s="51"/>
      <c r="D8790" s="46"/>
    </row>
    <row r="8791" spans="1:4" ht="14.4" x14ac:dyDescent="0.3">
      <c r="A8791" s="51"/>
      <c r="D8791" s="46"/>
    </row>
    <row r="8792" spans="1:4" ht="14.4" x14ac:dyDescent="0.3">
      <c r="A8792" s="51"/>
      <c r="D8792" s="46"/>
    </row>
    <row r="8793" spans="1:4" ht="14.4" x14ac:dyDescent="0.3">
      <c r="A8793" s="51"/>
      <c r="D8793" s="46"/>
    </row>
    <row r="8794" spans="1:4" ht="14.4" x14ac:dyDescent="0.3">
      <c r="A8794" s="51"/>
      <c r="D8794" s="46"/>
    </row>
    <row r="8795" spans="1:4" ht="14.4" x14ac:dyDescent="0.3">
      <c r="A8795" s="51"/>
      <c r="D8795" s="46"/>
    </row>
    <row r="8796" spans="1:4" ht="14.4" x14ac:dyDescent="0.3">
      <c r="A8796" s="51"/>
      <c r="D8796" s="46"/>
    </row>
    <row r="8797" spans="1:4" ht="14.4" x14ac:dyDescent="0.3">
      <c r="A8797" s="51"/>
      <c r="D8797" s="46"/>
    </row>
    <row r="8798" spans="1:4" ht="14.4" x14ac:dyDescent="0.3">
      <c r="A8798" s="51"/>
      <c r="D8798" s="46"/>
    </row>
    <row r="8799" spans="1:4" ht="14.4" x14ac:dyDescent="0.3">
      <c r="A8799" s="51"/>
      <c r="D8799" s="46"/>
    </row>
    <row r="8800" spans="1:4" ht="14.4" x14ac:dyDescent="0.3">
      <c r="A8800" s="51"/>
      <c r="D8800" s="46"/>
    </row>
    <row r="8801" spans="1:4" ht="14.4" x14ac:dyDescent="0.3">
      <c r="A8801" s="51"/>
      <c r="D8801" s="46"/>
    </row>
    <row r="8802" spans="1:4" ht="14.4" x14ac:dyDescent="0.3">
      <c r="A8802" s="51"/>
      <c r="D8802" s="46"/>
    </row>
    <row r="8803" spans="1:4" ht="14.4" x14ac:dyDescent="0.3">
      <c r="A8803" s="51"/>
      <c r="D8803" s="46"/>
    </row>
    <row r="8804" spans="1:4" ht="14.4" x14ac:dyDescent="0.3">
      <c r="A8804" s="51"/>
      <c r="D8804" s="46"/>
    </row>
    <row r="8805" spans="1:4" ht="14.4" x14ac:dyDescent="0.3">
      <c r="A8805" s="51"/>
      <c r="D8805" s="46"/>
    </row>
    <row r="8806" spans="1:4" ht="14.4" x14ac:dyDescent="0.3">
      <c r="A8806" s="51"/>
      <c r="B8806" s="50"/>
      <c r="D8806" s="46"/>
    </row>
    <row r="8807" spans="1:4" ht="14.4" x14ac:dyDescent="0.3">
      <c r="A8807" s="51"/>
      <c r="B8807" s="50"/>
      <c r="D8807" s="46"/>
    </row>
    <row r="8808" spans="1:4" ht="14.4" x14ac:dyDescent="0.3">
      <c r="A8808" s="51"/>
      <c r="B8808" s="50"/>
      <c r="D8808" s="46"/>
    </row>
    <row r="8809" spans="1:4" ht="14.4" x14ac:dyDescent="0.3">
      <c r="A8809" s="51"/>
      <c r="B8809" s="50"/>
      <c r="D8809" s="46"/>
    </row>
    <row r="8810" spans="1:4" ht="14.4" x14ac:dyDescent="0.3">
      <c r="A8810" s="51"/>
      <c r="B8810" s="50"/>
      <c r="D8810" s="46"/>
    </row>
    <row r="8811" spans="1:4" ht="14.4" x14ac:dyDescent="0.3">
      <c r="A8811" s="51"/>
      <c r="B8811" s="50"/>
      <c r="D8811" s="46"/>
    </row>
    <row r="8812" spans="1:4" ht="14.4" x14ac:dyDescent="0.3">
      <c r="A8812" s="51"/>
      <c r="B8812" s="50"/>
      <c r="D8812" s="46"/>
    </row>
    <row r="8813" spans="1:4" ht="14.4" x14ac:dyDescent="0.3">
      <c r="A8813" s="51"/>
      <c r="B8813" s="50"/>
      <c r="D8813" s="46"/>
    </row>
    <row r="8814" spans="1:4" ht="14.4" x14ac:dyDescent="0.3">
      <c r="A8814" s="51"/>
      <c r="B8814" s="50"/>
      <c r="D8814" s="46"/>
    </row>
    <row r="8815" spans="1:4" ht="14.4" x14ac:dyDescent="0.3">
      <c r="A8815" s="51"/>
      <c r="D8815" s="46"/>
    </row>
    <row r="8816" spans="1:4" ht="14.4" x14ac:dyDescent="0.3">
      <c r="A8816" s="51"/>
      <c r="D8816" s="46"/>
    </row>
    <row r="8817" spans="1:4" ht="14.4" x14ac:dyDescent="0.3">
      <c r="A8817" s="51"/>
      <c r="D8817" s="46"/>
    </row>
    <row r="8818" spans="1:4" ht="14.4" x14ac:dyDescent="0.3">
      <c r="A8818" s="51"/>
      <c r="D8818" s="46"/>
    </row>
    <row r="8819" spans="1:4" ht="14.4" x14ac:dyDescent="0.3">
      <c r="A8819" s="51"/>
      <c r="D8819" s="46"/>
    </row>
    <row r="8820" spans="1:4" ht="14.4" x14ac:dyDescent="0.3">
      <c r="A8820" s="51"/>
      <c r="D8820" s="46"/>
    </row>
    <row r="8821" spans="1:4" ht="14.4" x14ac:dyDescent="0.3">
      <c r="A8821" s="51"/>
      <c r="D8821" s="46"/>
    </row>
    <row r="8822" spans="1:4" ht="14.4" x14ac:dyDescent="0.3">
      <c r="A8822" s="51"/>
      <c r="D8822" s="46"/>
    </row>
    <row r="8823" spans="1:4" ht="14.4" x14ac:dyDescent="0.3">
      <c r="A8823" s="51"/>
      <c r="D8823" s="46"/>
    </row>
    <row r="8824" spans="1:4" ht="14.4" x14ac:dyDescent="0.3">
      <c r="A8824" s="51"/>
      <c r="D8824" s="46"/>
    </row>
    <row r="8825" spans="1:4" ht="14.4" x14ac:dyDescent="0.3">
      <c r="A8825" s="51"/>
      <c r="D8825" s="46"/>
    </row>
    <row r="8826" spans="1:4" ht="14.4" x14ac:dyDescent="0.3">
      <c r="A8826" s="51"/>
      <c r="D8826" s="46"/>
    </row>
    <row r="8827" spans="1:4" ht="14.4" x14ac:dyDescent="0.3">
      <c r="A8827" s="51"/>
      <c r="D8827" s="46"/>
    </row>
    <row r="8828" spans="1:4" ht="14.4" x14ac:dyDescent="0.3">
      <c r="A8828" s="51"/>
      <c r="D8828" s="46"/>
    </row>
    <row r="8829" spans="1:4" ht="14.4" x14ac:dyDescent="0.3">
      <c r="A8829" s="51"/>
      <c r="D8829" s="46"/>
    </row>
    <row r="8830" spans="1:4" ht="14.4" x14ac:dyDescent="0.3">
      <c r="A8830" s="51"/>
      <c r="D8830" s="46"/>
    </row>
    <row r="8831" spans="1:4" ht="14.4" x14ac:dyDescent="0.3">
      <c r="A8831" s="51"/>
      <c r="D8831" s="46"/>
    </row>
    <row r="8832" spans="1:4" ht="14.4" x14ac:dyDescent="0.3">
      <c r="A8832" s="51"/>
      <c r="D8832" s="46"/>
    </row>
    <row r="8833" spans="1:4" ht="14.4" x14ac:dyDescent="0.3">
      <c r="A8833" s="51"/>
      <c r="D8833" s="46"/>
    </row>
    <row r="8834" spans="1:4" ht="14.4" x14ac:dyDescent="0.3">
      <c r="A8834" s="51"/>
      <c r="D8834" s="46"/>
    </row>
    <row r="8835" spans="1:4" ht="14.4" x14ac:dyDescent="0.3">
      <c r="A8835" s="51"/>
      <c r="D8835" s="46"/>
    </row>
    <row r="8836" spans="1:4" ht="14.4" x14ac:dyDescent="0.3">
      <c r="A8836" s="51"/>
      <c r="D8836" s="46"/>
    </row>
    <row r="8837" spans="1:4" ht="14.4" x14ac:dyDescent="0.3">
      <c r="A8837" s="51"/>
      <c r="D8837" s="46"/>
    </row>
    <row r="8838" spans="1:4" ht="14.4" x14ac:dyDescent="0.3">
      <c r="A8838" s="51"/>
      <c r="D8838" s="46"/>
    </row>
    <row r="8839" spans="1:4" ht="14.4" x14ac:dyDescent="0.3">
      <c r="A8839" s="51"/>
      <c r="D8839" s="46"/>
    </row>
    <row r="8840" spans="1:4" ht="14.4" x14ac:dyDescent="0.3">
      <c r="A8840" s="51"/>
      <c r="D8840" s="46"/>
    </row>
    <row r="8841" spans="1:4" ht="14.4" x14ac:dyDescent="0.3">
      <c r="A8841" s="51"/>
      <c r="C8841" s="47"/>
      <c r="D8841" s="46"/>
    </row>
    <row r="8842" spans="1:4" ht="14.4" x14ac:dyDescent="0.3">
      <c r="A8842" s="51"/>
      <c r="C8842" s="47"/>
      <c r="D8842" s="46"/>
    </row>
    <row r="8843" spans="1:4" ht="14.4" x14ac:dyDescent="0.3">
      <c r="A8843" s="51"/>
      <c r="C8843" s="47"/>
      <c r="D8843" s="46"/>
    </row>
    <row r="8844" spans="1:4" ht="14.4" x14ac:dyDescent="0.3">
      <c r="A8844" s="51"/>
      <c r="C8844" s="47"/>
      <c r="D8844" s="46"/>
    </row>
    <row r="8845" spans="1:4" ht="14.4" x14ac:dyDescent="0.3">
      <c r="A8845" s="51"/>
      <c r="C8845" s="47"/>
      <c r="D8845" s="46"/>
    </row>
    <row r="8846" spans="1:4" ht="14.4" x14ac:dyDescent="0.3">
      <c r="A8846" s="51"/>
      <c r="C8846" s="47"/>
      <c r="D8846" s="46"/>
    </row>
    <row r="8847" spans="1:4" ht="14.4" x14ac:dyDescent="0.3">
      <c r="A8847" s="51"/>
      <c r="C8847" s="47"/>
      <c r="D8847" s="46"/>
    </row>
    <row r="8848" spans="1:4" ht="14.4" x14ac:dyDescent="0.3">
      <c r="A8848" s="51"/>
      <c r="C8848" s="47"/>
      <c r="D8848" s="46"/>
    </row>
    <row r="8849" spans="1:4" ht="14.4" x14ac:dyDescent="0.3">
      <c r="A8849" s="51"/>
      <c r="C8849" s="47"/>
      <c r="D8849" s="46"/>
    </row>
    <row r="8850" spans="1:4" ht="14.4" x14ac:dyDescent="0.3">
      <c r="A8850" s="51"/>
      <c r="C8850" s="47"/>
      <c r="D8850" s="46"/>
    </row>
    <row r="8851" spans="1:4" ht="14.4" x14ac:dyDescent="0.3">
      <c r="A8851" s="51"/>
      <c r="C8851" s="47"/>
      <c r="D8851" s="46"/>
    </row>
    <row r="8852" spans="1:4" ht="14.4" x14ac:dyDescent="0.3">
      <c r="A8852" s="51"/>
      <c r="C8852" s="47"/>
      <c r="D8852" s="46"/>
    </row>
    <row r="8853" spans="1:4" ht="14.4" x14ac:dyDescent="0.3">
      <c r="A8853" s="51"/>
      <c r="C8853" s="47"/>
      <c r="D8853" s="46"/>
    </row>
    <row r="8854" spans="1:4" ht="14.4" x14ac:dyDescent="0.3">
      <c r="A8854" s="51"/>
      <c r="C8854" s="47"/>
      <c r="D8854" s="46"/>
    </row>
    <row r="8855" spans="1:4" ht="14.4" x14ac:dyDescent="0.3">
      <c r="A8855" s="51"/>
      <c r="C8855" s="47"/>
      <c r="D8855" s="46"/>
    </row>
    <row r="8856" spans="1:4" ht="14.4" x14ac:dyDescent="0.3">
      <c r="A8856" s="51"/>
      <c r="C8856" s="47"/>
      <c r="D8856" s="46"/>
    </row>
    <row r="8857" spans="1:4" ht="14.4" x14ac:dyDescent="0.3">
      <c r="A8857" s="51"/>
      <c r="C8857" s="47"/>
      <c r="D8857" s="46"/>
    </row>
    <row r="8858" spans="1:4" ht="14.4" x14ac:dyDescent="0.3">
      <c r="A8858" s="51"/>
      <c r="C8858" s="47"/>
      <c r="D8858" s="46"/>
    </row>
    <row r="8859" spans="1:4" ht="14.4" x14ac:dyDescent="0.3">
      <c r="A8859" s="51"/>
      <c r="C8859" s="47"/>
      <c r="D8859" s="46"/>
    </row>
    <row r="8860" spans="1:4" ht="14.4" x14ac:dyDescent="0.3">
      <c r="A8860" s="51"/>
      <c r="C8860" s="47"/>
      <c r="D8860" s="46"/>
    </row>
    <row r="8861" spans="1:4" ht="14.4" x14ac:dyDescent="0.3">
      <c r="A8861" s="51"/>
      <c r="C8861" s="47"/>
      <c r="D8861" s="46"/>
    </row>
    <row r="8862" spans="1:4" ht="14.4" x14ac:dyDescent="0.3">
      <c r="A8862" s="51"/>
      <c r="C8862" s="47"/>
      <c r="D8862" s="46"/>
    </row>
    <row r="8863" spans="1:4" ht="14.4" x14ac:dyDescent="0.3">
      <c r="A8863" s="51"/>
      <c r="C8863" s="47"/>
      <c r="D8863" s="46"/>
    </row>
    <row r="8864" spans="1:4" ht="14.4" x14ac:dyDescent="0.3">
      <c r="A8864" s="51"/>
      <c r="C8864" s="47"/>
      <c r="D8864" s="46"/>
    </row>
    <row r="8865" spans="1:4" ht="14.4" x14ac:dyDescent="0.3">
      <c r="A8865" s="51"/>
      <c r="C8865" s="47"/>
      <c r="D8865" s="46"/>
    </row>
    <row r="8866" spans="1:4" ht="14.4" x14ac:dyDescent="0.3">
      <c r="A8866" s="51"/>
      <c r="C8866" s="47"/>
      <c r="D8866" s="46"/>
    </row>
    <row r="8867" spans="1:4" ht="14.4" x14ac:dyDescent="0.3">
      <c r="A8867" s="51"/>
      <c r="C8867" s="47"/>
      <c r="D8867" s="46"/>
    </row>
    <row r="8868" spans="1:4" ht="14.4" x14ac:dyDescent="0.3">
      <c r="A8868" s="51"/>
      <c r="C8868" s="47"/>
      <c r="D8868" s="46"/>
    </row>
    <row r="8869" spans="1:4" ht="14.4" x14ac:dyDescent="0.3">
      <c r="A8869" s="51"/>
      <c r="C8869" s="47"/>
      <c r="D8869" s="46"/>
    </row>
    <row r="8870" spans="1:4" ht="14.4" x14ac:dyDescent="0.3">
      <c r="A8870" s="51"/>
      <c r="C8870" s="47"/>
      <c r="D8870" s="46"/>
    </row>
    <row r="8871" spans="1:4" ht="14.4" x14ac:dyDescent="0.3">
      <c r="A8871" s="51"/>
      <c r="C8871" s="47"/>
      <c r="D8871" s="46"/>
    </row>
    <row r="8872" spans="1:4" ht="14.4" x14ac:dyDescent="0.3">
      <c r="A8872" s="51"/>
      <c r="C8872" s="47"/>
      <c r="D8872" s="46"/>
    </row>
    <row r="8873" spans="1:4" ht="14.4" x14ac:dyDescent="0.3">
      <c r="A8873" s="51"/>
      <c r="C8873" s="47"/>
      <c r="D8873" s="46"/>
    </row>
    <row r="8874" spans="1:4" ht="14.4" x14ac:dyDescent="0.3">
      <c r="A8874" s="51"/>
      <c r="C8874" s="47"/>
      <c r="D8874" s="46"/>
    </row>
    <row r="8875" spans="1:4" ht="14.4" x14ac:dyDescent="0.3">
      <c r="A8875" s="51"/>
      <c r="C8875" s="47"/>
      <c r="D8875" s="46"/>
    </row>
    <row r="8876" spans="1:4" ht="14.4" x14ac:dyDescent="0.3">
      <c r="A8876" s="51"/>
      <c r="D8876" s="46"/>
    </row>
    <row r="8877" spans="1:4" ht="14.4" x14ac:dyDescent="0.3">
      <c r="A8877" s="51"/>
      <c r="D8877" s="46"/>
    </row>
    <row r="8878" spans="1:4" ht="14.4" x14ac:dyDescent="0.3">
      <c r="A8878" s="51"/>
      <c r="D8878" s="46"/>
    </row>
    <row r="8879" spans="1:4" ht="14.4" x14ac:dyDescent="0.3">
      <c r="A8879" s="51"/>
      <c r="D8879" s="46"/>
    </row>
    <row r="8880" spans="1:4" ht="14.4" x14ac:dyDescent="0.3">
      <c r="A8880" s="51"/>
      <c r="D8880" s="46"/>
    </row>
    <row r="8881" spans="1:4" ht="14.4" x14ac:dyDescent="0.3">
      <c r="A8881" s="51"/>
      <c r="D8881" s="46"/>
    </row>
    <row r="8882" spans="1:4" ht="14.4" x14ac:dyDescent="0.3">
      <c r="A8882" s="51"/>
      <c r="D8882" s="46"/>
    </row>
    <row r="8883" spans="1:4" ht="14.4" x14ac:dyDescent="0.3">
      <c r="A8883" s="51"/>
      <c r="D8883" s="46"/>
    </row>
    <row r="8884" spans="1:4" ht="14.4" x14ac:dyDescent="0.3">
      <c r="A8884" s="51"/>
      <c r="D8884" s="46"/>
    </row>
    <row r="8885" spans="1:4" ht="14.4" x14ac:dyDescent="0.3">
      <c r="A8885" s="51"/>
      <c r="D8885" s="46"/>
    </row>
    <row r="8886" spans="1:4" ht="14.4" x14ac:dyDescent="0.3">
      <c r="A8886" s="51"/>
      <c r="C8886" s="47"/>
      <c r="D8886" s="46"/>
    </row>
    <row r="8887" spans="1:4" ht="14.4" x14ac:dyDescent="0.3">
      <c r="A8887" s="51"/>
      <c r="C8887" s="47"/>
      <c r="D8887" s="46"/>
    </row>
    <row r="8888" spans="1:4" ht="14.4" x14ac:dyDescent="0.3">
      <c r="A8888" s="51"/>
      <c r="C8888" s="47"/>
      <c r="D8888" s="46"/>
    </row>
    <row r="8889" spans="1:4" ht="14.4" x14ac:dyDescent="0.3">
      <c r="A8889" s="51"/>
      <c r="C8889" s="47"/>
      <c r="D8889" s="46"/>
    </row>
    <row r="8890" spans="1:4" ht="14.4" x14ac:dyDescent="0.3">
      <c r="A8890" s="51"/>
      <c r="C8890" s="47"/>
      <c r="D8890" s="46"/>
    </row>
    <row r="8891" spans="1:4" ht="14.4" x14ac:dyDescent="0.3">
      <c r="A8891" s="51"/>
      <c r="C8891" s="47"/>
      <c r="D8891" s="46"/>
    </row>
    <row r="8892" spans="1:4" ht="14.4" x14ac:dyDescent="0.3">
      <c r="A8892" s="51"/>
      <c r="C8892" s="47"/>
      <c r="D8892" s="46"/>
    </row>
    <row r="8893" spans="1:4" ht="14.4" x14ac:dyDescent="0.3">
      <c r="A8893" s="51"/>
      <c r="C8893" s="47"/>
      <c r="D8893" s="46"/>
    </row>
    <row r="8894" spans="1:4" ht="14.4" x14ac:dyDescent="0.3">
      <c r="A8894" s="51"/>
      <c r="C8894" s="47"/>
      <c r="D8894" s="46"/>
    </row>
    <row r="8895" spans="1:4" ht="14.4" x14ac:dyDescent="0.3">
      <c r="A8895" s="51"/>
      <c r="C8895" s="47"/>
      <c r="D8895" s="46"/>
    </row>
    <row r="8896" spans="1:4" ht="14.4" x14ac:dyDescent="0.3">
      <c r="A8896" s="51"/>
      <c r="C8896" s="47"/>
      <c r="D8896" s="46"/>
    </row>
    <row r="8897" spans="1:4" ht="14.4" x14ac:dyDescent="0.3">
      <c r="A8897" s="51"/>
      <c r="C8897" s="47"/>
      <c r="D8897" s="46"/>
    </row>
    <row r="8898" spans="1:4" ht="14.4" x14ac:dyDescent="0.3">
      <c r="A8898" s="51"/>
      <c r="C8898" s="47"/>
      <c r="D8898" s="46"/>
    </row>
    <row r="8899" spans="1:4" ht="14.4" x14ac:dyDescent="0.3">
      <c r="A8899" s="51"/>
      <c r="C8899" s="47"/>
      <c r="D8899" s="46"/>
    </row>
    <row r="8900" spans="1:4" ht="14.4" x14ac:dyDescent="0.3">
      <c r="A8900" s="51"/>
      <c r="C8900" s="47"/>
      <c r="D8900" s="46"/>
    </row>
    <row r="8901" spans="1:4" ht="14.4" x14ac:dyDescent="0.3">
      <c r="A8901" s="51"/>
      <c r="C8901" s="47"/>
      <c r="D8901" s="46"/>
    </row>
    <row r="8902" spans="1:4" ht="14.4" x14ac:dyDescent="0.3">
      <c r="A8902" s="51"/>
      <c r="C8902" s="47"/>
      <c r="D8902" s="46"/>
    </row>
    <row r="8903" spans="1:4" ht="14.4" x14ac:dyDescent="0.3">
      <c r="A8903" s="51"/>
      <c r="C8903" s="47"/>
      <c r="D8903" s="46"/>
    </row>
    <row r="8904" spans="1:4" ht="14.4" x14ac:dyDescent="0.3">
      <c r="A8904" s="51"/>
      <c r="C8904" s="47"/>
      <c r="D8904" s="46"/>
    </row>
    <row r="8905" spans="1:4" ht="14.4" x14ac:dyDescent="0.3">
      <c r="A8905" s="51"/>
      <c r="C8905" s="47"/>
      <c r="D8905" s="46"/>
    </row>
    <row r="8906" spans="1:4" ht="14.4" x14ac:dyDescent="0.3">
      <c r="A8906" s="51"/>
      <c r="C8906" s="47"/>
      <c r="D8906" s="46"/>
    </row>
    <row r="8907" spans="1:4" ht="14.4" x14ac:dyDescent="0.3">
      <c r="A8907" s="51"/>
      <c r="C8907" s="47"/>
      <c r="D8907" s="46"/>
    </row>
    <row r="8908" spans="1:4" ht="14.4" x14ac:dyDescent="0.3">
      <c r="A8908" s="51"/>
      <c r="C8908" s="47"/>
      <c r="D8908" s="46"/>
    </row>
    <row r="8909" spans="1:4" ht="14.4" x14ac:dyDescent="0.3">
      <c r="A8909" s="51"/>
      <c r="C8909" s="47"/>
      <c r="D8909" s="46"/>
    </row>
    <row r="8910" spans="1:4" ht="14.4" x14ac:dyDescent="0.3">
      <c r="A8910" s="51"/>
      <c r="C8910" s="47"/>
      <c r="D8910" s="46"/>
    </row>
    <row r="8911" spans="1:4" ht="14.4" x14ac:dyDescent="0.3">
      <c r="A8911" s="51"/>
      <c r="C8911" s="47"/>
      <c r="D8911" s="46"/>
    </row>
    <row r="8912" spans="1:4" ht="14.4" x14ac:dyDescent="0.3">
      <c r="A8912" s="51"/>
      <c r="C8912" s="47"/>
      <c r="D8912" s="46"/>
    </row>
    <row r="8913" spans="1:4" ht="14.4" x14ac:dyDescent="0.3">
      <c r="A8913" s="51"/>
      <c r="C8913" s="47"/>
      <c r="D8913" s="46"/>
    </row>
    <row r="8914" spans="1:4" ht="14.4" x14ac:dyDescent="0.3">
      <c r="A8914" s="51"/>
      <c r="C8914" s="47"/>
      <c r="D8914" s="46"/>
    </row>
    <row r="8915" spans="1:4" ht="14.4" x14ac:dyDescent="0.3">
      <c r="A8915" s="51"/>
      <c r="C8915" s="47"/>
      <c r="D8915" s="46"/>
    </row>
    <row r="8916" spans="1:4" ht="14.4" x14ac:dyDescent="0.3">
      <c r="A8916" s="51"/>
      <c r="C8916" s="47"/>
      <c r="D8916" s="46"/>
    </row>
    <row r="8917" spans="1:4" ht="14.4" x14ac:dyDescent="0.3">
      <c r="A8917" s="51"/>
      <c r="C8917" s="47"/>
      <c r="D8917" s="46"/>
    </row>
    <row r="8918" spans="1:4" ht="14.4" x14ac:dyDescent="0.3">
      <c r="A8918" s="51"/>
      <c r="C8918" s="47"/>
      <c r="D8918" s="46"/>
    </row>
    <row r="8919" spans="1:4" ht="14.4" x14ac:dyDescent="0.3">
      <c r="A8919" s="51"/>
      <c r="C8919" s="47"/>
      <c r="D8919" s="46"/>
    </row>
    <row r="8920" spans="1:4" ht="14.4" x14ac:dyDescent="0.3">
      <c r="A8920" s="51"/>
      <c r="C8920" s="47"/>
      <c r="D8920" s="46"/>
    </row>
    <row r="8921" spans="1:4" ht="14.4" x14ac:dyDescent="0.3">
      <c r="A8921" s="51"/>
      <c r="C8921" s="47"/>
      <c r="D8921" s="46"/>
    </row>
    <row r="8922" spans="1:4" ht="14.4" x14ac:dyDescent="0.3">
      <c r="A8922" s="51"/>
      <c r="C8922" s="47"/>
      <c r="D8922" s="46"/>
    </row>
    <row r="8923" spans="1:4" ht="14.4" x14ac:dyDescent="0.3">
      <c r="A8923" s="51"/>
      <c r="C8923" s="47"/>
      <c r="D8923" s="46"/>
    </row>
    <row r="8924" spans="1:4" ht="14.4" x14ac:dyDescent="0.3">
      <c r="A8924" s="51"/>
      <c r="C8924" s="47"/>
      <c r="D8924" s="46"/>
    </row>
    <row r="8925" spans="1:4" ht="14.4" x14ac:dyDescent="0.3">
      <c r="A8925" s="51"/>
      <c r="C8925" s="47"/>
      <c r="D8925" s="46"/>
    </row>
    <row r="8926" spans="1:4" ht="14.4" x14ac:dyDescent="0.3">
      <c r="A8926" s="51"/>
      <c r="C8926" s="47"/>
      <c r="D8926" s="46"/>
    </row>
    <row r="8927" spans="1:4" ht="14.4" x14ac:dyDescent="0.3">
      <c r="A8927" s="51"/>
      <c r="C8927" s="47"/>
      <c r="D8927" s="46"/>
    </row>
    <row r="8928" spans="1:4" ht="14.4" x14ac:dyDescent="0.3">
      <c r="A8928" s="51"/>
      <c r="C8928" s="47"/>
      <c r="D8928" s="46"/>
    </row>
    <row r="8929" spans="1:4" ht="14.4" x14ac:dyDescent="0.3">
      <c r="A8929" s="51"/>
      <c r="C8929" s="47"/>
      <c r="D8929" s="46"/>
    </row>
    <row r="8930" spans="1:4" ht="14.4" x14ac:dyDescent="0.3">
      <c r="A8930" s="51"/>
      <c r="C8930" s="47"/>
      <c r="D8930" s="46"/>
    </row>
    <row r="8931" spans="1:4" ht="14.4" x14ac:dyDescent="0.3">
      <c r="A8931" s="51"/>
      <c r="C8931" s="47"/>
      <c r="D8931" s="46"/>
    </row>
    <row r="8932" spans="1:4" ht="14.4" x14ac:dyDescent="0.3">
      <c r="A8932" s="51"/>
      <c r="C8932" s="47"/>
      <c r="D8932" s="46"/>
    </row>
    <row r="8933" spans="1:4" ht="14.4" x14ac:dyDescent="0.3">
      <c r="A8933" s="51"/>
      <c r="C8933" s="47"/>
      <c r="D8933" s="46"/>
    </row>
    <row r="8934" spans="1:4" ht="14.4" x14ac:dyDescent="0.3">
      <c r="A8934" s="51"/>
      <c r="C8934" s="47"/>
      <c r="D8934" s="46"/>
    </row>
    <row r="8935" spans="1:4" ht="14.4" x14ac:dyDescent="0.3">
      <c r="A8935" s="51"/>
      <c r="C8935" s="47"/>
      <c r="D8935" s="46"/>
    </row>
    <row r="8936" spans="1:4" ht="14.4" x14ac:dyDescent="0.3">
      <c r="A8936" s="51"/>
      <c r="C8936" s="47"/>
      <c r="D8936" s="46"/>
    </row>
    <row r="8937" spans="1:4" ht="14.4" x14ac:dyDescent="0.3">
      <c r="A8937" s="51"/>
      <c r="C8937" s="47"/>
      <c r="D8937" s="46"/>
    </row>
    <row r="8938" spans="1:4" ht="14.4" x14ac:dyDescent="0.3">
      <c r="A8938" s="51"/>
      <c r="C8938" s="47"/>
      <c r="D8938" s="46"/>
    </row>
    <row r="8939" spans="1:4" ht="14.4" x14ac:dyDescent="0.3">
      <c r="A8939" s="51"/>
      <c r="C8939" s="47"/>
      <c r="D8939" s="46"/>
    </row>
    <row r="8940" spans="1:4" ht="14.4" x14ac:dyDescent="0.3">
      <c r="A8940" s="51"/>
      <c r="C8940" s="47"/>
      <c r="D8940" s="46"/>
    </row>
    <row r="8941" spans="1:4" ht="14.4" x14ac:dyDescent="0.3">
      <c r="A8941" s="51"/>
      <c r="C8941" s="47"/>
      <c r="D8941" s="46"/>
    </row>
    <row r="8942" spans="1:4" ht="14.4" x14ac:dyDescent="0.3">
      <c r="A8942" s="51"/>
      <c r="C8942" s="47"/>
      <c r="D8942" s="46"/>
    </row>
    <row r="8943" spans="1:4" ht="14.4" x14ac:dyDescent="0.3">
      <c r="A8943" s="51"/>
      <c r="C8943" s="47"/>
      <c r="D8943" s="46"/>
    </row>
    <row r="8944" spans="1:4" ht="14.4" x14ac:dyDescent="0.3">
      <c r="A8944" s="51"/>
      <c r="C8944" s="47"/>
      <c r="D8944" s="46"/>
    </row>
    <row r="8945" spans="1:4" ht="14.4" x14ac:dyDescent="0.3">
      <c r="A8945" s="51"/>
      <c r="C8945" s="47"/>
      <c r="D8945" s="46"/>
    </row>
    <row r="8946" spans="1:4" ht="14.4" x14ac:dyDescent="0.3">
      <c r="A8946" s="51"/>
      <c r="C8946" s="47"/>
      <c r="D8946" s="46"/>
    </row>
    <row r="8947" spans="1:4" ht="14.4" x14ac:dyDescent="0.3">
      <c r="A8947" s="51"/>
      <c r="C8947" s="47"/>
      <c r="D8947" s="46"/>
    </row>
    <row r="8948" spans="1:4" ht="14.4" x14ac:dyDescent="0.3">
      <c r="A8948" s="51"/>
      <c r="C8948" s="47"/>
      <c r="D8948" s="46"/>
    </row>
    <row r="8949" spans="1:4" ht="14.4" x14ac:dyDescent="0.3">
      <c r="A8949" s="51"/>
      <c r="C8949" s="47"/>
      <c r="D8949" s="46"/>
    </row>
    <row r="8950" spans="1:4" ht="14.4" x14ac:dyDescent="0.3">
      <c r="A8950" s="51"/>
      <c r="C8950" s="47"/>
      <c r="D8950" s="46"/>
    </row>
    <row r="8951" spans="1:4" ht="14.4" x14ac:dyDescent="0.3">
      <c r="A8951" s="51"/>
      <c r="C8951" s="47"/>
      <c r="D8951" s="46"/>
    </row>
    <row r="8952" spans="1:4" ht="14.4" x14ac:dyDescent="0.3">
      <c r="A8952" s="51"/>
      <c r="C8952" s="47"/>
      <c r="D8952" s="46"/>
    </row>
    <row r="8953" spans="1:4" ht="14.4" x14ac:dyDescent="0.3">
      <c r="A8953" s="51"/>
      <c r="C8953" s="47"/>
      <c r="D8953" s="46"/>
    </row>
    <row r="8954" spans="1:4" ht="14.4" x14ac:dyDescent="0.3">
      <c r="A8954" s="51"/>
      <c r="C8954" s="47"/>
      <c r="D8954" s="46"/>
    </row>
    <row r="8955" spans="1:4" ht="14.4" x14ac:dyDescent="0.3">
      <c r="A8955" s="51"/>
      <c r="C8955" s="47"/>
      <c r="D8955" s="46"/>
    </row>
    <row r="8956" spans="1:4" ht="14.4" x14ac:dyDescent="0.3">
      <c r="A8956" s="51"/>
      <c r="C8956" s="47"/>
      <c r="D8956" s="46"/>
    </row>
    <row r="8957" spans="1:4" ht="14.4" x14ac:dyDescent="0.3">
      <c r="A8957" s="51"/>
      <c r="C8957" s="47"/>
      <c r="D8957" s="46"/>
    </row>
    <row r="8958" spans="1:4" ht="14.4" x14ac:dyDescent="0.3">
      <c r="A8958" s="51"/>
      <c r="C8958" s="47"/>
      <c r="D8958" s="46"/>
    </row>
    <row r="8959" spans="1:4" ht="14.4" x14ac:dyDescent="0.3">
      <c r="A8959" s="51"/>
      <c r="C8959" s="47"/>
      <c r="D8959" s="46"/>
    </row>
    <row r="8960" spans="1:4" ht="14.4" x14ac:dyDescent="0.3">
      <c r="A8960" s="51"/>
      <c r="C8960" s="47"/>
      <c r="D8960" s="46"/>
    </row>
    <row r="8961" spans="1:4" ht="14.4" x14ac:dyDescent="0.3">
      <c r="A8961" s="51"/>
      <c r="C8961" s="47"/>
      <c r="D8961" s="46"/>
    </row>
    <row r="8962" spans="1:4" ht="14.4" x14ac:dyDescent="0.3">
      <c r="A8962" s="51"/>
      <c r="C8962" s="47"/>
      <c r="D8962" s="46"/>
    </row>
    <row r="8963" spans="1:4" ht="14.4" x14ac:dyDescent="0.3">
      <c r="A8963" s="51"/>
      <c r="C8963" s="47"/>
      <c r="D8963" s="46"/>
    </row>
    <row r="8964" spans="1:4" ht="14.4" x14ac:dyDescent="0.3">
      <c r="A8964" s="51"/>
      <c r="C8964" s="47"/>
      <c r="D8964" s="46"/>
    </row>
    <row r="8965" spans="1:4" ht="14.4" x14ac:dyDescent="0.3">
      <c r="A8965" s="51"/>
      <c r="C8965" s="47"/>
      <c r="D8965" s="46"/>
    </row>
    <row r="8966" spans="1:4" ht="14.4" x14ac:dyDescent="0.3">
      <c r="A8966" s="51"/>
      <c r="C8966" s="47"/>
      <c r="D8966" s="46"/>
    </row>
    <row r="8967" spans="1:4" ht="14.4" x14ac:dyDescent="0.3">
      <c r="A8967" s="51"/>
      <c r="C8967" s="47"/>
      <c r="D8967" s="46"/>
    </row>
    <row r="8968" spans="1:4" ht="14.4" x14ac:dyDescent="0.3">
      <c r="A8968" s="51"/>
      <c r="C8968" s="47"/>
      <c r="D8968" s="46"/>
    </row>
    <row r="8969" spans="1:4" ht="14.4" x14ac:dyDescent="0.3">
      <c r="A8969" s="51"/>
      <c r="C8969" s="47"/>
      <c r="D8969" s="46"/>
    </row>
    <row r="8970" spans="1:4" ht="14.4" x14ac:dyDescent="0.3">
      <c r="A8970" s="51"/>
      <c r="C8970" s="47"/>
      <c r="D8970" s="46"/>
    </row>
    <row r="8971" spans="1:4" ht="14.4" x14ac:dyDescent="0.3">
      <c r="A8971" s="51"/>
      <c r="C8971" s="47"/>
      <c r="D8971" s="46"/>
    </row>
    <row r="8972" spans="1:4" ht="14.4" x14ac:dyDescent="0.3">
      <c r="A8972" s="51"/>
      <c r="C8972" s="47"/>
      <c r="D8972" s="46"/>
    </row>
    <row r="8973" spans="1:4" ht="14.4" x14ac:dyDescent="0.3">
      <c r="A8973" s="51"/>
      <c r="C8973" s="47"/>
      <c r="D8973" s="46"/>
    </row>
    <row r="8974" spans="1:4" ht="14.4" x14ac:dyDescent="0.3">
      <c r="A8974" s="51"/>
      <c r="C8974" s="47"/>
      <c r="D8974" s="46"/>
    </row>
    <row r="8975" spans="1:4" ht="14.4" x14ac:dyDescent="0.3">
      <c r="A8975" s="51"/>
      <c r="C8975" s="47"/>
      <c r="D8975" s="46"/>
    </row>
    <row r="8976" spans="1:4" ht="14.4" x14ac:dyDescent="0.3">
      <c r="A8976" s="51"/>
      <c r="C8976" s="47"/>
      <c r="D8976" s="46"/>
    </row>
    <row r="8977" spans="1:4" ht="14.4" x14ac:dyDescent="0.3">
      <c r="A8977" s="51"/>
      <c r="C8977" s="47"/>
      <c r="D8977" s="46"/>
    </row>
    <row r="8978" spans="1:4" ht="14.4" x14ac:dyDescent="0.3">
      <c r="A8978" s="51"/>
      <c r="C8978" s="47"/>
      <c r="D8978" s="46"/>
    </row>
    <row r="8979" spans="1:4" ht="14.4" x14ac:dyDescent="0.3">
      <c r="A8979" s="51"/>
      <c r="C8979" s="47"/>
      <c r="D8979" s="46"/>
    </row>
    <row r="8980" spans="1:4" ht="14.4" x14ac:dyDescent="0.3">
      <c r="A8980" s="51"/>
      <c r="C8980" s="47"/>
      <c r="D8980" s="46"/>
    </row>
    <row r="8981" spans="1:4" ht="14.4" x14ac:dyDescent="0.3">
      <c r="A8981" s="51"/>
      <c r="C8981" s="47"/>
      <c r="D8981" s="46"/>
    </row>
    <row r="8982" spans="1:4" ht="14.4" x14ac:dyDescent="0.3">
      <c r="A8982" s="51"/>
      <c r="C8982" s="47"/>
      <c r="D8982" s="46"/>
    </row>
    <row r="8983" spans="1:4" ht="14.4" x14ac:dyDescent="0.3">
      <c r="A8983" s="51"/>
      <c r="C8983" s="47"/>
      <c r="D8983" s="46"/>
    </row>
    <row r="8984" spans="1:4" ht="14.4" x14ac:dyDescent="0.3">
      <c r="A8984" s="51"/>
      <c r="C8984" s="47"/>
      <c r="D8984" s="46"/>
    </row>
    <row r="8985" spans="1:4" ht="14.4" x14ac:dyDescent="0.3">
      <c r="A8985" s="51"/>
      <c r="C8985" s="47"/>
      <c r="D8985" s="46"/>
    </row>
    <row r="8986" spans="1:4" ht="14.4" x14ac:dyDescent="0.3">
      <c r="A8986" s="51"/>
      <c r="C8986" s="47"/>
      <c r="D8986" s="46"/>
    </row>
    <row r="8987" spans="1:4" ht="14.4" x14ac:dyDescent="0.3">
      <c r="A8987" s="51"/>
      <c r="C8987" s="47"/>
      <c r="D8987" s="46"/>
    </row>
    <row r="8988" spans="1:4" ht="14.4" x14ac:dyDescent="0.3">
      <c r="A8988" s="51"/>
      <c r="C8988" s="47"/>
      <c r="D8988" s="46"/>
    </row>
    <row r="8989" spans="1:4" ht="14.4" x14ac:dyDescent="0.3">
      <c r="A8989" s="51"/>
      <c r="C8989" s="47"/>
      <c r="D8989" s="46"/>
    </row>
    <row r="8990" spans="1:4" ht="14.4" x14ac:dyDescent="0.3">
      <c r="A8990" s="51"/>
      <c r="C8990" s="47"/>
      <c r="D8990" s="46"/>
    </row>
    <row r="8991" spans="1:4" ht="14.4" x14ac:dyDescent="0.3">
      <c r="A8991" s="51"/>
      <c r="C8991" s="47"/>
      <c r="D8991" s="46"/>
    </row>
    <row r="8992" spans="1:4" ht="14.4" x14ac:dyDescent="0.3">
      <c r="A8992" s="51"/>
      <c r="C8992" s="47"/>
      <c r="D8992" s="46"/>
    </row>
    <row r="8993" spans="1:4" ht="14.4" x14ac:dyDescent="0.3">
      <c r="A8993" s="51"/>
      <c r="C8993" s="47"/>
      <c r="D8993" s="46"/>
    </row>
    <row r="8994" spans="1:4" ht="14.4" x14ac:dyDescent="0.3">
      <c r="A8994" s="51"/>
      <c r="C8994" s="47"/>
      <c r="D8994" s="46"/>
    </row>
    <row r="8995" spans="1:4" ht="14.4" x14ac:dyDescent="0.3">
      <c r="A8995" s="51"/>
      <c r="C8995" s="47"/>
      <c r="D8995" s="46"/>
    </row>
    <row r="8996" spans="1:4" ht="14.4" x14ac:dyDescent="0.3">
      <c r="A8996" s="51"/>
      <c r="C8996" s="47"/>
      <c r="D8996" s="46"/>
    </row>
    <row r="8997" spans="1:4" ht="14.4" x14ac:dyDescent="0.3">
      <c r="A8997" s="51"/>
      <c r="C8997" s="47"/>
      <c r="D8997" s="46"/>
    </row>
    <row r="8998" spans="1:4" ht="14.4" x14ac:dyDescent="0.3">
      <c r="A8998" s="51"/>
      <c r="C8998" s="47"/>
      <c r="D8998" s="46"/>
    </row>
    <row r="8999" spans="1:4" ht="14.4" x14ac:dyDescent="0.3">
      <c r="A8999" s="51"/>
      <c r="C8999" s="47"/>
      <c r="D8999" s="46"/>
    </row>
    <row r="9000" spans="1:4" ht="14.4" x14ac:dyDescent="0.3">
      <c r="A9000" s="51"/>
      <c r="C9000" s="47"/>
      <c r="D9000" s="46"/>
    </row>
    <row r="9001" spans="1:4" ht="14.4" x14ac:dyDescent="0.3">
      <c r="A9001" s="51"/>
      <c r="C9001" s="47"/>
      <c r="D9001" s="46"/>
    </row>
    <row r="9002" spans="1:4" ht="14.4" x14ac:dyDescent="0.3">
      <c r="A9002" s="51"/>
      <c r="C9002" s="47"/>
      <c r="D9002" s="46"/>
    </row>
    <row r="9003" spans="1:4" ht="14.4" x14ac:dyDescent="0.3">
      <c r="A9003" s="51"/>
      <c r="C9003" s="47"/>
      <c r="D9003" s="46"/>
    </row>
    <row r="9004" spans="1:4" ht="14.4" x14ac:dyDescent="0.3">
      <c r="A9004" s="51"/>
      <c r="C9004" s="47"/>
      <c r="D9004" s="46"/>
    </row>
    <row r="9005" spans="1:4" ht="14.4" x14ac:dyDescent="0.3">
      <c r="A9005" s="51"/>
      <c r="C9005" s="47"/>
      <c r="D9005" s="46"/>
    </row>
    <row r="9006" spans="1:4" ht="14.4" x14ac:dyDescent="0.3">
      <c r="A9006" s="51"/>
      <c r="C9006" s="47"/>
      <c r="D9006" s="46"/>
    </row>
    <row r="9007" spans="1:4" ht="14.4" x14ac:dyDescent="0.3">
      <c r="A9007" s="51"/>
      <c r="C9007" s="47"/>
      <c r="D9007" s="46"/>
    </row>
    <row r="9008" spans="1:4" ht="14.4" x14ac:dyDescent="0.3">
      <c r="A9008" s="51"/>
      <c r="C9008" s="47"/>
      <c r="D9008" s="46"/>
    </row>
    <row r="9009" spans="1:4" ht="14.4" x14ac:dyDescent="0.3">
      <c r="A9009" s="53"/>
      <c r="C9009" s="47"/>
      <c r="D9009" s="46"/>
    </row>
    <row r="9010" spans="1:4" ht="14.4" x14ac:dyDescent="0.3">
      <c r="A9010" s="53"/>
      <c r="C9010" s="47"/>
      <c r="D9010" s="46"/>
    </row>
    <row r="9011" spans="1:4" ht="14.4" x14ac:dyDescent="0.3">
      <c r="A9011" s="53"/>
      <c r="C9011" s="47"/>
      <c r="D9011" s="46"/>
    </row>
    <row r="9012" spans="1:4" ht="14.4" x14ac:dyDescent="0.3">
      <c r="A9012" s="53"/>
      <c r="D9012" s="46"/>
    </row>
    <row r="9013" spans="1:4" ht="14.4" x14ac:dyDescent="0.3">
      <c r="A9013" s="53"/>
      <c r="C9013" s="47"/>
      <c r="D9013" s="46"/>
    </row>
    <row r="9014" spans="1:4" ht="14.4" x14ac:dyDescent="0.3">
      <c r="A9014" s="53"/>
      <c r="D9014" s="46"/>
    </row>
    <row r="9015" spans="1:4" ht="14.4" x14ac:dyDescent="0.3">
      <c r="A9015" s="51"/>
      <c r="D9015" s="46"/>
    </row>
    <row r="9016" spans="1:4" ht="14.4" x14ac:dyDescent="0.3">
      <c r="A9016" s="51"/>
      <c r="D9016" s="46"/>
    </row>
    <row r="9017" spans="1:4" ht="14.4" x14ac:dyDescent="0.3">
      <c r="A9017" s="51"/>
      <c r="D9017" s="46"/>
    </row>
    <row r="9018" spans="1:4" ht="14.4" x14ac:dyDescent="0.3">
      <c r="A9018" s="51"/>
      <c r="D9018" s="46"/>
    </row>
    <row r="9019" spans="1:4" ht="14.4" x14ac:dyDescent="0.3">
      <c r="A9019" s="51"/>
      <c r="D9019" s="46"/>
    </row>
    <row r="9020" spans="1:4" ht="14.4" x14ac:dyDescent="0.3">
      <c r="A9020" s="51"/>
      <c r="D9020" s="46"/>
    </row>
    <row r="9021" spans="1:4" ht="14.4" x14ac:dyDescent="0.3">
      <c r="A9021" s="51"/>
      <c r="D9021" s="46"/>
    </row>
    <row r="9022" spans="1:4" ht="14.4" x14ac:dyDescent="0.3">
      <c r="A9022" s="51"/>
      <c r="D9022" s="46"/>
    </row>
    <row r="9023" spans="1:4" ht="14.4" x14ac:dyDescent="0.3">
      <c r="A9023" s="51"/>
      <c r="D9023" s="46"/>
    </row>
    <row r="9024" spans="1:4" ht="14.4" x14ac:dyDescent="0.3">
      <c r="A9024" s="51"/>
      <c r="D9024" s="46"/>
    </row>
    <row r="9025" spans="1:4" ht="14.4" x14ac:dyDescent="0.3">
      <c r="A9025" s="51"/>
      <c r="D9025" s="46"/>
    </row>
    <row r="9026" spans="1:4" ht="14.4" x14ac:dyDescent="0.3">
      <c r="A9026" s="51"/>
      <c r="D9026" s="46"/>
    </row>
    <row r="9027" spans="1:4" ht="14.4" x14ac:dyDescent="0.3">
      <c r="A9027" s="51"/>
      <c r="D9027" s="46"/>
    </row>
    <row r="9028" spans="1:4" ht="14.4" x14ac:dyDescent="0.3">
      <c r="A9028" s="51"/>
      <c r="D9028" s="46"/>
    </row>
    <row r="9029" spans="1:4" ht="14.4" x14ac:dyDescent="0.3">
      <c r="A9029" s="51"/>
      <c r="D9029" s="46"/>
    </row>
    <row r="9030" spans="1:4" ht="14.4" x14ac:dyDescent="0.3">
      <c r="A9030" s="51"/>
      <c r="D9030" s="46"/>
    </row>
    <row r="9031" spans="1:4" ht="14.4" x14ac:dyDescent="0.3">
      <c r="A9031" s="51"/>
      <c r="D9031" s="46"/>
    </row>
    <row r="9032" spans="1:4" ht="14.4" x14ac:dyDescent="0.3">
      <c r="A9032" s="51"/>
      <c r="D9032" s="46"/>
    </row>
    <row r="9033" spans="1:4" ht="14.4" x14ac:dyDescent="0.3">
      <c r="A9033" s="51"/>
      <c r="D9033" s="46"/>
    </row>
    <row r="9034" spans="1:4" ht="14.4" x14ac:dyDescent="0.3">
      <c r="A9034" s="51"/>
      <c r="D9034" s="46"/>
    </row>
    <row r="9035" spans="1:4" ht="14.4" x14ac:dyDescent="0.3">
      <c r="A9035" s="51"/>
      <c r="D9035" s="46"/>
    </row>
    <row r="9036" spans="1:4" ht="14.4" x14ac:dyDescent="0.3">
      <c r="A9036" s="51"/>
      <c r="D9036" s="46"/>
    </row>
    <row r="9037" spans="1:4" ht="14.4" x14ac:dyDescent="0.3">
      <c r="A9037" s="51"/>
      <c r="D9037" s="46"/>
    </row>
    <row r="9038" spans="1:4" ht="14.4" x14ac:dyDescent="0.3">
      <c r="A9038" s="51"/>
      <c r="D9038" s="46"/>
    </row>
    <row r="9039" spans="1:4" ht="14.4" x14ac:dyDescent="0.3">
      <c r="A9039" s="51"/>
      <c r="D9039" s="46"/>
    </row>
    <row r="9040" spans="1:4" ht="14.4" x14ac:dyDescent="0.3">
      <c r="A9040" s="51"/>
      <c r="D9040" s="46"/>
    </row>
    <row r="9041" spans="1:4" ht="14.4" x14ac:dyDescent="0.3">
      <c r="A9041" s="51"/>
      <c r="D9041" s="46"/>
    </row>
    <row r="9042" spans="1:4" ht="14.4" x14ac:dyDescent="0.3">
      <c r="A9042" s="51"/>
      <c r="D9042" s="46"/>
    </row>
    <row r="9043" spans="1:4" ht="14.4" x14ac:dyDescent="0.3">
      <c r="A9043" s="51"/>
      <c r="D9043" s="46"/>
    </row>
    <row r="9044" spans="1:4" ht="14.4" x14ac:dyDescent="0.3">
      <c r="A9044" s="51"/>
      <c r="D9044" s="46"/>
    </row>
    <row r="9045" spans="1:4" ht="14.4" x14ac:dyDescent="0.3">
      <c r="A9045" s="51"/>
      <c r="D9045" s="46"/>
    </row>
    <row r="9046" spans="1:4" ht="14.4" x14ac:dyDescent="0.3">
      <c r="A9046" s="51"/>
      <c r="D9046" s="46"/>
    </row>
    <row r="9047" spans="1:4" ht="14.4" x14ac:dyDescent="0.3">
      <c r="A9047" s="51"/>
      <c r="D9047" s="46"/>
    </row>
    <row r="9048" spans="1:4" ht="14.4" x14ac:dyDescent="0.3">
      <c r="A9048" s="51"/>
      <c r="C9048" s="47"/>
      <c r="D9048" s="46"/>
    </row>
    <row r="9049" spans="1:4" ht="14.4" x14ac:dyDescent="0.3">
      <c r="A9049" s="51"/>
      <c r="C9049" s="47"/>
      <c r="D9049" s="46"/>
    </row>
    <row r="9050" spans="1:4" ht="14.4" x14ac:dyDescent="0.3">
      <c r="A9050" s="51"/>
      <c r="C9050" s="47"/>
      <c r="D9050" s="46"/>
    </row>
    <row r="9051" spans="1:4" ht="14.4" x14ac:dyDescent="0.3">
      <c r="A9051" s="51"/>
      <c r="C9051" s="47"/>
      <c r="D9051" s="46"/>
    </row>
    <row r="9052" spans="1:4" ht="14.4" x14ac:dyDescent="0.3">
      <c r="A9052" s="51"/>
      <c r="C9052" s="47"/>
      <c r="D9052" s="46"/>
    </row>
    <row r="9053" spans="1:4" ht="14.4" x14ac:dyDescent="0.3">
      <c r="A9053" s="51"/>
      <c r="C9053" s="47"/>
      <c r="D9053" s="46"/>
    </row>
    <row r="9054" spans="1:4" ht="14.4" x14ac:dyDescent="0.3">
      <c r="A9054" s="51"/>
      <c r="C9054" s="47"/>
      <c r="D9054" s="46"/>
    </row>
    <row r="9055" spans="1:4" ht="14.4" x14ac:dyDescent="0.3">
      <c r="A9055" s="51"/>
      <c r="C9055" s="47"/>
      <c r="D9055" s="46"/>
    </row>
    <row r="9056" spans="1:4" ht="14.4" x14ac:dyDescent="0.3">
      <c r="A9056" s="51"/>
      <c r="C9056" s="47"/>
      <c r="D9056" s="46"/>
    </row>
    <row r="9057" spans="1:4" ht="14.4" x14ac:dyDescent="0.3">
      <c r="A9057" s="51"/>
      <c r="C9057" s="47"/>
      <c r="D9057" s="46"/>
    </row>
    <row r="9058" spans="1:4" ht="14.4" x14ac:dyDescent="0.3">
      <c r="A9058" s="51"/>
      <c r="C9058" s="47"/>
      <c r="D9058" s="46"/>
    </row>
    <row r="9059" spans="1:4" ht="14.4" x14ac:dyDescent="0.3">
      <c r="A9059" s="51"/>
      <c r="C9059" s="47"/>
      <c r="D9059" s="46"/>
    </row>
    <row r="9060" spans="1:4" ht="14.4" x14ac:dyDescent="0.3">
      <c r="A9060" s="51"/>
      <c r="C9060" s="47"/>
      <c r="D9060" s="46"/>
    </row>
    <row r="9061" spans="1:4" ht="14.4" x14ac:dyDescent="0.3">
      <c r="A9061" s="51"/>
      <c r="C9061" s="47"/>
      <c r="D9061" s="46"/>
    </row>
    <row r="9062" spans="1:4" ht="14.4" x14ac:dyDescent="0.3">
      <c r="A9062" s="51"/>
      <c r="C9062" s="47"/>
      <c r="D9062" s="46"/>
    </row>
    <row r="9063" spans="1:4" ht="14.4" x14ac:dyDescent="0.3">
      <c r="A9063" s="51"/>
      <c r="C9063" s="47"/>
      <c r="D9063" s="46"/>
    </row>
    <row r="9064" spans="1:4" ht="14.4" x14ac:dyDescent="0.3">
      <c r="A9064" s="51"/>
      <c r="C9064" s="47"/>
      <c r="D9064" s="46"/>
    </row>
    <row r="9065" spans="1:4" ht="14.4" x14ac:dyDescent="0.3">
      <c r="A9065" s="51"/>
      <c r="C9065" s="47"/>
      <c r="D9065" s="46"/>
    </row>
    <row r="9066" spans="1:4" ht="14.4" x14ac:dyDescent="0.3">
      <c r="A9066" s="51"/>
      <c r="C9066" s="47"/>
      <c r="D9066" s="46"/>
    </row>
    <row r="9067" spans="1:4" ht="14.4" x14ac:dyDescent="0.3">
      <c r="A9067" s="51"/>
      <c r="C9067" s="47"/>
      <c r="D9067" s="46"/>
    </row>
    <row r="9068" spans="1:4" ht="14.4" x14ac:dyDescent="0.3">
      <c r="A9068" s="51"/>
      <c r="C9068" s="47"/>
      <c r="D9068" s="46"/>
    </row>
    <row r="9069" spans="1:4" ht="14.4" x14ac:dyDescent="0.3">
      <c r="A9069" s="51"/>
      <c r="C9069" s="47"/>
      <c r="D9069" s="46"/>
    </row>
    <row r="9070" spans="1:4" ht="14.4" x14ac:dyDescent="0.3">
      <c r="A9070" s="51"/>
      <c r="C9070" s="47"/>
      <c r="D9070" s="46"/>
    </row>
    <row r="9071" spans="1:4" ht="14.4" x14ac:dyDescent="0.3">
      <c r="A9071" s="51"/>
      <c r="C9071" s="47"/>
      <c r="D9071" s="46"/>
    </row>
    <row r="9072" spans="1:4" ht="14.4" x14ac:dyDescent="0.3">
      <c r="A9072" s="51"/>
      <c r="C9072" s="47"/>
      <c r="D9072" s="46"/>
    </row>
    <row r="9073" spans="1:4" ht="14.4" x14ac:dyDescent="0.3">
      <c r="A9073" s="51"/>
      <c r="C9073" s="47"/>
      <c r="D9073" s="46"/>
    </row>
    <row r="9074" spans="1:4" ht="14.4" x14ac:dyDescent="0.3">
      <c r="A9074" s="51"/>
      <c r="C9074" s="47"/>
      <c r="D9074" s="46"/>
    </row>
    <row r="9075" spans="1:4" ht="14.4" x14ac:dyDescent="0.3">
      <c r="A9075" s="51"/>
      <c r="C9075" s="47"/>
      <c r="D9075" s="46"/>
    </row>
    <row r="9076" spans="1:4" ht="14.4" x14ac:dyDescent="0.3">
      <c r="A9076" s="51"/>
      <c r="C9076" s="47"/>
      <c r="D9076" s="46"/>
    </row>
    <row r="9077" spans="1:4" ht="14.4" x14ac:dyDescent="0.3">
      <c r="A9077" s="51"/>
      <c r="C9077" s="47"/>
      <c r="D9077" s="46"/>
    </row>
    <row r="9078" spans="1:4" ht="14.4" x14ac:dyDescent="0.3">
      <c r="A9078" s="51"/>
      <c r="C9078" s="47"/>
      <c r="D9078" s="46"/>
    </row>
    <row r="9079" spans="1:4" ht="14.4" x14ac:dyDescent="0.3">
      <c r="A9079" s="51"/>
      <c r="C9079" s="47"/>
      <c r="D9079" s="46"/>
    </row>
    <row r="9080" spans="1:4" ht="14.4" x14ac:dyDescent="0.3">
      <c r="A9080" s="51"/>
      <c r="C9080" s="47"/>
      <c r="D9080" s="46"/>
    </row>
    <row r="9081" spans="1:4" ht="14.4" x14ac:dyDescent="0.3">
      <c r="A9081" s="51"/>
      <c r="C9081" s="47"/>
      <c r="D9081" s="46"/>
    </row>
    <row r="9082" spans="1:4" ht="14.4" x14ac:dyDescent="0.3">
      <c r="A9082" s="51"/>
      <c r="C9082" s="47"/>
      <c r="D9082" s="46"/>
    </row>
    <row r="9083" spans="1:4" ht="14.4" x14ac:dyDescent="0.3">
      <c r="A9083" s="51"/>
      <c r="C9083" s="47"/>
      <c r="D9083" s="46"/>
    </row>
    <row r="9084" spans="1:4" ht="14.4" x14ac:dyDescent="0.3">
      <c r="A9084" s="51"/>
      <c r="C9084" s="47"/>
      <c r="D9084" s="46"/>
    </row>
    <row r="9085" spans="1:4" ht="14.4" x14ac:dyDescent="0.3">
      <c r="A9085" s="51"/>
      <c r="C9085" s="47"/>
      <c r="D9085" s="46"/>
    </row>
    <row r="9086" spans="1:4" ht="14.4" x14ac:dyDescent="0.3">
      <c r="A9086" s="51"/>
      <c r="C9086" s="47"/>
      <c r="D9086" s="46"/>
    </row>
    <row r="9087" spans="1:4" ht="14.4" x14ac:dyDescent="0.3">
      <c r="A9087" s="51"/>
      <c r="C9087" s="47"/>
      <c r="D9087" s="46"/>
    </row>
    <row r="9088" spans="1:4" ht="14.4" x14ac:dyDescent="0.3">
      <c r="A9088" s="51"/>
      <c r="C9088" s="47"/>
      <c r="D9088" s="46"/>
    </row>
    <row r="9089" spans="1:4" ht="14.4" x14ac:dyDescent="0.3">
      <c r="A9089" s="51"/>
      <c r="C9089" s="47"/>
      <c r="D9089" s="46"/>
    </row>
    <row r="9090" spans="1:4" ht="14.4" x14ac:dyDescent="0.3">
      <c r="A9090" s="51"/>
      <c r="C9090" s="47"/>
      <c r="D9090" s="46"/>
    </row>
    <row r="9091" spans="1:4" ht="14.4" x14ac:dyDescent="0.3">
      <c r="A9091" s="51"/>
      <c r="C9091" s="47"/>
      <c r="D9091" s="46"/>
    </row>
    <row r="9092" spans="1:4" ht="14.4" x14ac:dyDescent="0.3">
      <c r="A9092" s="51"/>
      <c r="C9092" s="47"/>
      <c r="D9092" s="46"/>
    </row>
    <row r="9093" spans="1:4" ht="14.4" x14ac:dyDescent="0.3">
      <c r="A9093" s="51"/>
      <c r="C9093" s="47"/>
      <c r="D9093" s="46"/>
    </row>
    <row r="9094" spans="1:4" ht="14.4" x14ac:dyDescent="0.3">
      <c r="A9094" s="51"/>
      <c r="C9094" s="47"/>
      <c r="D9094" s="46"/>
    </row>
    <row r="9095" spans="1:4" ht="14.4" x14ac:dyDescent="0.3">
      <c r="A9095" s="51"/>
      <c r="C9095" s="47"/>
      <c r="D9095" s="46"/>
    </row>
    <row r="9096" spans="1:4" ht="14.4" x14ac:dyDescent="0.3">
      <c r="A9096" s="51"/>
      <c r="C9096" s="47"/>
      <c r="D9096" s="46"/>
    </row>
    <row r="9097" spans="1:4" ht="14.4" x14ac:dyDescent="0.3">
      <c r="A9097" s="51"/>
      <c r="C9097" s="47"/>
      <c r="D9097" s="46"/>
    </row>
    <row r="9098" spans="1:4" ht="14.4" x14ac:dyDescent="0.3">
      <c r="A9098" s="51"/>
      <c r="C9098" s="47"/>
      <c r="D9098" s="46"/>
    </row>
    <row r="9099" spans="1:4" ht="14.4" x14ac:dyDescent="0.3">
      <c r="A9099" s="51"/>
      <c r="C9099" s="47"/>
      <c r="D9099" s="46"/>
    </row>
    <row r="9100" spans="1:4" ht="14.4" x14ac:dyDescent="0.3">
      <c r="A9100" s="51"/>
      <c r="C9100" s="47"/>
      <c r="D9100" s="46"/>
    </row>
    <row r="9101" spans="1:4" ht="14.4" x14ac:dyDescent="0.3">
      <c r="A9101" s="51"/>
      <c r="C9101" s="47"/>
      <c r="D9101" s="46"/>
    </row>
    <row r="9102" spans="1:4" ht="14.4" x14ac:dyDescent="0.3">
      <c r="A9102" s="51"/>
      <c r="C9102" s="47"/>
      <c r="D9102" s="46"/>
    </row>
    <row r="9103" spans="1:4" ht="14.4" x14ac:dyDescent="0.3">
      <c r="A9103" s="51"/>
      <c r="C9103" s="47"/>
      <c r="D9103" s="46"/>
    </row>
    <row r="9104" spans="1:4" ht="14.4" x14ac:dyDescent="0.3">
      <c r="A9104" s="51"/>
      <c r="C9104" s="47"/>
      <c r="D9104" s="46"/>
    </row>
    <row r="9105" spans="1:4" ht="14.4" x14ac:dyDescent="0.3">
      <c r="A9105" s="51"/>
      <c r="C9105" s="47"/>
      <c r="D9105" s="46"/>
    </row>
    <row r="9106" spans="1:4" ht="14.4" x14ac:dyDescent="0.3">
      <c r="A9106" s="51"/>
      <c r="C9106" s="47"/>
      <c r="D9106" s="46"/>
    </row>
    <row r="9107" spans="1:4" ht="14.4" x14ac:dyDescent="0.3">
      <c r="A9107" s="51"/>
      <c r="C9107" s="47"/>
      <c r="D9107" s="46"/>
    </row>
    <row r="9108" spans="1:4" ht="14.4" x14ac:dyDescent="0.3">
      <c r="A9108" s="51"/>
      <c r="C9108" s="47"/>
      <c r="D9108" s="46"/>
    </row>
    <row r="9109" spans="1:4" ht="14.4" x14ac:dyDescent="0.3">
      <c r="A9109" s="51"/>
      <c r="C9109" s="47"/>
      <c r="D9109" s="46"/>
    </row>
    <row r="9110" spans="1:4" ht="14.4" x14ac:dyDescent="0.3">
      <c r="A9110" s="51"/>
      <c r="C9110" s="47"/>
      <c r="D9110" s="46"/>
    </row>
    <row r="9111" spans="1:4" ht="14.4" x14ac:dyDescent="0.3">
      <c r="A9111" s="51"/>
      <c r="C9111" s="47"/>
      <c r="D9111" s="46"/>
    </row>
    <row r="9112" spans="1:4" ht="14.4" x14ac:dyDescent="0.3">
      <c r="A9112" s="51"/>
      <c r="C9112" s="47"/>
      <c r="D9112" s="46"/>
    </row>
    <row r="9113" spans="1:4" ht="14.4" x14ac:dyDescent="0.3">
      <c r="A9113" s="51"/>
      <c r="C9113" s="47"/>
      <c r="D9113" s="46"/>
    </row>
    <row r="9114" spans="1:4" ht="14.4" x14ac:dyDescent="0.3">
      <c r="A9114" s="51"/>
      <c r="C9114" s="47"/>
      <c r="D9114" s="46"/>
    </row>
    <row r="9115" spans="1:4" ht="14.4" x14ac:dyDescent="0.3">
      <c r="A9115" s="51"/>
      <c r="C9115" s="47"/>
      <c r="D9115" s="46"/>
    </row>
    <row r="9116" spans="1:4" ht="14.4" x14ac:dyDescent="0.3">
      <c r="A9116" s="51"/>
      <c r="C9116" s="47"/>
      <c r="D9116" s="46"/>
    </row>
    <row r="9117" spans="1:4" ht="14.4" x14ac:dyDescent="0.3">
      <c r="A9117" s="51"/>
      <c r="C9117" s="47"/>
      <c r="D9117" s="46"/>
    </row>
    <row r="9118" spans="1:4" ht="14.4" x14ac:dyDescent="0.3">
      <c r="A9118" s="51"/>
      <c r="C9118" s="47"/>
      <c r="D9118" s="46"/>
    </row>
    <row r="9119" spans="1:4" ht="14.4" x14ac:dyDescent="0.3">
      <c r="A9119" s="51"/>
      <c r="C9119" s="47"/>
      <c r="D9119" s="46"/>
    </row>
    <row r="9120" spans="1:4" ht="14.4" x14ac:dyDescent="0.3">
      <c r="A9120" s="51"/>
      <c r="C9120" s="47"/>
      <c r="D9120" s="46"/>
    </row>
    <row r="9121" spans="1:4" ht="14.4" x14ac:dyDescent="0.3">
      <c r="A9121" s="51"/>
      <c r="C9121" s="47"/>
      <c r="D9121" s="46"/>
    </row>
    <row r="9122" spans="1:4" ht="14.4" x14ac:dyDescent="0.3">
      <c r="A9122" s="51"/>
      <c r="C9122" s="47"/>
      <c r="D9122" s="46"/>
    </row>
    <row r="9123" spans="1:4" ht="14.4" x14ac:dyDescent="0.3">
      <c r="A9123" s="51"/>
      <c r="C9123" s="47"/>
      <c r="D9123" s="46"/>
    </row>
    <row r="9124" spans="1:4" ht="14.4" x14ac:dyDescent="0.3">
      <c r="A9124" s="51"/>
      <c r="C9124" s="47"/>
      <c r="D9124" s="46"/>
    </row>
    <row r="9125" spans="1:4" ht="14.4" x14ac:dyDescent="0.3">
      <c r="A9125" s="51"/>
      <c r="C9125" s="47"/>
      <c r="D9125" s="46"/>
    </row>
    <row r="9126" spans="1:4" ht="14.4" x14ac:dyDescent="0.3">
      <c r="A9126" s="51"/>
      <c r="C9126" s="47"/>
      <c r="D9126" s="46"/>
    </row>
    <row r="9127" spans="1:4" ht="14.4" x14ac:dyDescent="0.3">
      <c r="A9127" s="53"/>
      <c r="C9127" s="47"/>
      <c r="D9127" s="46"/>
    </row>
    <row r="9128" spans="1:4" ht="14.4" x14ac:dyDescent="0.3">
      <c r="A9128" s="53"/>
      <c r="C9128" s="47"/>
      <c r="D9128" s="46"/>
    </row>
    <row r="9129" spans="1:4" ht="14.4" x14ac:dyDescent="0.3">
      <c r="A9129" s="53"/>
      <c r="C9129" s="47"/>
      <c r="D9129" s="46"/>
    </row>
    <row r="9130" spans="1:4" ht="14.4" x14ac:dyDescent="0.3">
      <c r="A9130" s="53"/>
      <c r="C9130" s="47"/>
      <c r="D9130" s="46"/>
    </row>
    <row r="9131" spans="1:4" ht="14.4" x14ac:dyDescent="0.3">
      <c r="A9131" s="53"/>
      <c r="C9131" s="47"/>
      <c r="D9131" s="46"/>
    </row>
    <row r="9132" spans="1:4" ht="14.4" x14ac:dyDescent="0.3">
      <c r="A9132" s="53"/>
      <c r="C9132" s="47"/>
      <c r="D9132" s="46"/>
    </row>
    <row r="9133" spans="1:4" ht="14.4" x14ac:dyDescent="0.3">
      <c r="A9133" s="53"/>
      <c r="C9133" s="47"/>
      <c r="D9133" s="46"/>
    </row>
    <row r="9134" spans="1:4" ht="14.4" x14ac:dyDescent="0.3">
      <c r="A9134" s="53"/>
      <c r="C9134" s="47"/>
      <c r="D9134" s="46"/>
    </row>
    <row r="9135" spans="1:4" ht="14.4" x14ac:dyDescent="0.3">
      <c r="A9135" s="53"/>
      <c r="C9135" s="47"/>
      <c r="D9135" s="46"/>
    </row>
    <row r="9136" spans="1:4" ht="14.4" x14ac:dyDescent="0.3">
      <c r="A9136" s="53"/>
      <c r="C9136" s="47"/>
      <c r="D9136" s="46"/>
    </row>
    <row r="9137" spans="1:4" ht="14.4" x14ac:dyDescent="0.3">
      <c r="A9137" s="53"/>
      <c r="C9137" s="47"/>
      <c r="D9137" s="46"/>
    </row>
    <row r="9138" spans="1:4" ht="14.4" x14ac:dyDescent="0.3">
      <c r="A9138" s="53"/>
      <c r="C9138" s="47"/>
      <c r="D9138" s="46"/>
    </row>
    <row r="9139" spans="1:4" ht="14.4" x14ac:dyDescent="0.3">
      <c r="A9139" s="53"/>
      <c r="C9139" s="47"/>
      <c r="D9139" s="46"/>
    </row>
    <row r="9140" spans="1:4" ht="14.4" x14ac:dyDescent="0.3">
      <c r="A9140" s="53"/>
      <c r="C9140" s="47"/>
      <c r="D9140" s="46"/>
    </row>
    <row r="9141" spans="1:4" ht="14.4" x14ac:dyDescent="0.3">
      <c r="A9141" s="53"/>
      <c r="C9141" s="47"/>
      <c r="D9141" s="46"/>
    </row>
    <row r="9142" spans="1:4" ht="14.4" x14ac:dyDescent="0.3">
      <c r="A9142" s="53"/>
      <c r="C9142" s="47"/>
      <c r="D9142" s="46"/>
    </row>
    <row r="9143" spans="1:4" ht="14.4" x14ac:dyDescent="0.3">
      <c r="A9143" s="53"/>
      <c r="C9143" s="47"/>
      <c r="D9143" s="46"/>
    </row>
    <row r="9144" spans="1:4" ht="14.4" x14ac:dyDescent="0.3">
      <c r="A9144" s="53"/>
      <c r="C9144" s="47"/>
      <c r="D9144" s="46"/>
    </row>
    <row r="9145" spans="1:4" ht="14.4" x14ac:dyDescent="0.3">
      <c r="A9145" s="53"/>
      <c r="C9145" s="47"/>
      <c r="D9145" s="46"/>
    </row>
    <row r="9146" spans="1:4" ht="14.4" x14ac:dyDescent="0.3">
      <c r="A9146" s="53"/>
      <c r="C9146" s="47"/>
      <c r="D9146" s="46"/>
    </row>
    <row r="9147" spans="1:4" ht="14.4" x14ac:dyDescent="0.3">
      <c r="A9147" s="53"/>
      <c r="C9147" s="47"/>
      <c r="D9147" s="46"/>
    </row>
    <row r="9148" spans="1:4" ht="14.4" x14ac:dyDescent="0.3">
      <c r="A9148" s="53"/>
      <c r="C9148" s="47"/>
      <c r="D9148" s="46"/>
    </row>
    <row r="9149" spans="1:4" ht="14.4" x14ac:dyDescent="0.3">
      <c r="A9149" s="53"/>
      <c r="C9149" s="47"/>
      <c r="D9149" s="46"/>
    </row>
    <row r="9150" spans="1:4" ht="14.4" x14ac:dyDescent="0.3">
      <c r="A9150" s="53"/>
      <c r="C9150" s="47"/>
      <c r="D9150" s="46"/>
    </row>
    <row r="9151" spans="1:4" ht="14.4" x14ac:dyDescent="0.3">
      <c r="A9151" s="53"/>
      <c r="C9151" s="47"/>
      <c r="D9151" s="46"/>
    </row>
    <row r="9152" spans="1:4" ht="14.4" x14ac:dyDescent="0.3">
      <c r="A9152" s="53"/>
      <c r="C9152" s="47"/>
      <c r="D9152" s="46"/>
    </row>
    <row r="9153" spans="1:4" ht="14.4" x14ac:dyDescent="0.3">
      <c r="A9153" s="53"/>
      <c r="C9153" s="47"/>
      <c r="D9153" s="46"/>
    </row>
    <row r="9154" spans="1:4" ht="14.4" x14ac:dyDescent="0.3">
      <c r="A9154" s="53"/>
      <c r="C9154" s="47"/>
      <c r="D9154" s="46"/>
    </row>
    <row r="9155" spans="1:4" ht="14.4" x14ac:dyDescent="0.3">
      <c r="A9155" s="53"/>
      <c r="C9155" s="47"/>
      <c r="D9155" s="46"/>
    </row>
    <row r="9156" spans="1:4" ht="14.4" x14ac:dyDescent="0.3">
      <c r="A9156" s="53"/>
      <c r="C9156" s="47"/>
      <c r="D9156" s="46"/>
    </row>
    <row r="9157" spans="1:4" ht="14.4" x14ac:dyDescent="0.3">
      <c r="A9157" s="53"/>
      <c r="C9157" s="47"/>
      <c r="D9157" s="46"/>
    </row>
    <row r="9158" spans="1:4" ht="14.4" x14ac:dyDescent="0.3">
      <c r="A9158" s="53"/>
      <c r="C9158" s="47"/>
      <c r="D9158" s="46"/>
    </row>
    <row r="9159" spans="1:4" ht="14.4" x14ac:dyDescent="0.3">
      <c r="A9159" s="53"/>
      <c r="C9159" s="47"/>
      <c r="D9159" s="46"/>
    </row>
    <row r="9160" spans="1:4" ht="14.4" x14ac:dyDescent="0.3">
      <c r="A9160" s="53"/>
      <c r="C9160" s="47"/>
      <c r="D9160" s="46"/>
    </row>
    <row r="9161" spans="1:4" ht="14.4" x14ac:dyDescent="0.3">
      <c r="A9161" s="53"/>
      <c r="C9161" s="47"/>
      <c r="D9161" s="46"/>
    </row>
    <row r="9162" spans="1:4" ht="14.4" x14ac:dyDescent="0.3">
      <c r="A9162" s="53"/>
      <c r="C9162" s="47"/>
      <c r="D9162" s="46"/>
    </row>
    <row r="9163" spans="1:4" ht="14.4" x14ac:dyDescent="0.3">
      <c r="A9163" s="53"/>
      <c r="C9163" s="47"/>
      <c r="D9163" s="46"/>
    </row>
    <row r="9164" spans="1:4" ht="14.4" x14ac:dyDescent="0.3">
      <c r="A9164" s="53"/>
      <c r="C9164" s="47"/>
      <c r="D9164" s="46"/>
    </row>
    <row r="9165" spans="1:4" ht="14.4" x14ac:dyDescent="0.3">
      <c r="A9165" s="53"/>
      <c r="C9165" s="47"/>
      <c r="D9165" s="46"/>
    </row>
    <row r="9166" spans="1:4" ht="14.4" x14ac:dyDescent="0.3">
      <c r="A9166" s="53"/>
      <c r="C9166" s="47"/>
      <c r="D9166" s="46"/>
    </row>
    <row r="9167" spans="1:4" ht="14.4" x14ac:dyDescent="0.3">
      <c r="A9167" s="53"/>
      <c r="C9167" s="47"/>
      <c r="D9167" s="46"/>
    </row>
    <row r="9168" spans="1:4" ht="14.4" x14ac:dyDescent="0.3">
      <c r="A9168" s="53"/>
      <c r="C9168" s="47"/>
      <c r="D9168" s="46"/>
    </row>
    <row r="9169" spans="1:4" ht="14.4" x14ac:dyDescent="0.3">
      <c r="A9169" s="53"/>
      <c r="C9169" s="47"/>
      <c r="D9169" s="46"/>
    </row>
    <row r="9170" spans="1:4" ht="14.4" x14ac:dyDescent="0.3">
      <c r="A9170" s="53"/>
      <c r="C9170" s="47"/>
      <c r="D9170" s="46"/>
    </row>
    <row r="9171" spans="1:4" ht="14.4" x14ac:dyDescent="0.3">
      <c r="A9171" s="53"/>
      <c r="C9171" s="47"/>
      <c r="D9171" s="46"/>
    </row>
    <row r="9172" spans="1:4" ht="14.4" x14ac:dyDescent="0.3">
      <c r="A9172" s="51"/>
      <c r="C9172" s="47"/>
      <c r="D9172" s="46"/>
    </row>
    <row r="9173" spans="1:4" ht="14.4" x14ac:dyDescent="0.3">
      <c r="A9173" s="51"/>
      <c r="C9173" s="47"/>
      <c r="D9173" s="46"/>
    </row>
    <row r="9174" spans="1:4" ht="14.4" x14ac:dyDescent="0.3">
      <c r="A9174" s="51"/>
      <c r="C9174" s="47"/>
      <c r="D9174" s="46"/>
    </row>
    <row r="9175" spans="1:4" ht="14.4" x14ac:dyDescent="0.3">
      <c r="A9175" s="53"/>
      <c r="C9175" s="47"/>
      <c r="D9175" s="46"/>
    </row>
    <row r="9176" spans="1:4" ht="14.4" x14ac:dyDescent="0.3">
      <c r="A9176" s="53"/>
      <c r="C9176" s="47"/>
      <c r="D9176" s="46"/>
    </row>
    <row r="9177" spans="1:4" ht="14.4" x14ac:dyDescent="0.3">
      <c r="A9177" s="53"/>
      <c r="C9177" s="47"/>
      <c r="D9177" s="46"/>
    </row>
    <row r="9178" spans="1:4" ht="14.4" x14ac:dyDescent="0.3">
      <c r="A9178" s="53"/>
      <c r="C9178" s="47"/>
      <c r="D9178" s="46"/>
    </row>
    <row r="9179" spans="1:4" ht="14.4" x14ac:dyDescent="0.3">
      <c r="A9179" s="53"/>
      <c r="C9179" s="47"/>
      <c r="D9179" s="46"/>
    </row>
    <row r="9180" spans="1:4" ht="14.4" x14ac:dyDescent="0.3">
      <c r="A9180" s="53"/>
      <c r="C9180" s="47"/>
      <c r="D9180" s="46"/>
    </row>
    <row r="9181" spans="1:4" ht="14.4" x14ac:dyDescent="0.3">
      <c r="A9181" s="53"/>
      <c r="C9181" s="47"/>
      <c r="D9181" s="46"/>
    </row>
    <row r="9182" spans="1:4" ht="14.4" x14ac:dyDescent="0.3">
      <c r="A9182" s="53"/>
      <c r="C9182" s="47"/>
      <c r="D9182" s="46"/>
    </row>
    <row r="9183" spans="1:4" ht="14.4" x14ac:dyDescent="0.3">
      <c r="A9183" s="53"/>
      <c r="C9183" s="47"/>
      <c r="D9183" s="46"/>
    </row>
    <row r="9184" spans="1:4" ht="14.4" x14ac:dyDescent="0.3">
      <c r="A9184" s="53"/>
      <c r="C9184" s="47"/>
      <c r="D9184" s="46"/>
    </row>
    <row r="9185" spans="1:4" ht="14.4" x14ac:dyDescent="0.3">
      <c r="A9185" s="53"/>
      <c r="C9185" s="47"/>
      <c r="D9185" s="46"/>
    </row>
    <row r="9186" spans="1:4" ht="14.4" x14ac:dyDescent="0.3">
      <c r="A9186" s="53"/>
      <c r="C9186" s="47"/>
      <c r="D9186" s="46"/>
    </row>
    <row r="9187" spans="1:4" ht="14.4" x14ac:dyDescent="0.3">
      <c r="A9187" s="53"/>
      <c r="C9187" s="47"/>
      <c r="D9187" s="46"/>
    </row>
    <row r="9188" spans="1:4" ht="14.4" x14ac:dyDescent="0.3">
      <c r="A9188" s="53"/>
      <c r="C9188" s="47"/>
      <c r="D9188" s="46"/>
    </row>
    <row r="9189" spans="1:4" ht="14.4" x14ac:dyDescent="0.3">
      <c r="A9189" s="53"/>
      <c r="C9189" s="47"/>
      <c r="D9189" s="46"/>
    </row>
    <row r="9190" spans="1:4" ht="14.4" x14ac:dyDescent="0.3">
      <c r="A9190" s="53"/>
      <c r="C9190" s="47"/>
      <c r="D9190" s="46"/>
    </row>
    <row r="9191" spans="1:4" ht="14.4" x14ac:dyDescent="0.3">
      <c r="A9191" s="53"/>
      <c r="C9191" s="47"/>
      <c r="D9191" s="46"/>
    </row>
    <row r="9192" spans="1:4" ht="14.4" x14ac:dyDescent="0.3">
      <c r="A9192" s="53"/>
      <c r="C9192" s="47"/>
      <c r="D9192" s="46"/>
    </row>
    <row r="9193" spans="1:4" ht="14.4" x14ac:dyDescent="0.3">
      <c r="A9193" s="53"/>
      <c r="C9193" s="47"/>
      <c r="D9193" s="46"/>
    </row>
    <row r="9194" spans="1:4" ht="14.4" x14ac:dyDescent="0.3">
      <c r="A9194" s="53"/>
      <c r="C9194" s="47"/>
      <c r="D9194" s="46"/>
    </row>
    <row r="9195" spans="1:4" ht="14.4" x14ac:dyDescent="0.3">
      <c r="A9195" s="53"/>
      <c r="C9195" s="47"/>
      <c r="D9195" s="46"/>
    </row>
    <row r="9196" spans="1:4" ht="14.4" x14ac:dyDescent="0.3">
      <c r="A9196" s="53"/>
      <c r="C9196" s="47"/>
      <c r="D9196" s="46"/>
    </row>
    <row r="9197" spans="1:4" ht="14.4" x14ac:dyDescent="0.3">
      <c r="A9197" s="53"/>
      <c r="C9197" s="47"/>
      <c r="D9197" s="46"/>
    </row>
    <row r="9198" spans="1:4" ht="14.4" x14ac:dyDescent="0.3">
      <c r="A9198" s="53"/>
      <c r="C9198" s="47"/>
      <c r="D9198" s="46"/>
    </row>
    <row r="9199" spans="1:4" ht="14.4" x14ac:dyDescent="0.3">
      <c r="A9199" s="53"/>
      <c r="C9199" s="47"/>
      <c r="D9199" s="46"/>
    </row>
    <row r="9200" spans="1:4" ht="14.4" x14ac:dyDescent="0.3">
      <c r="A9200" s="53"/>
      <c r="C9200" s="47"/>
      <c r="D9200" s="46"/>
    </row>
    <row r="9201" spans="1:4" ht="14.4" x14ac:dyDescent="0.3">
      <c r="A9201" s="53"/>
      <c r="C9201" s="47"/>
      <c r="D9201" s="46"/>
    </row>
    <row r="9202" spans="1:4" ht="14.4" x14ac:dyDescent="0.3">
      <c r="A9202" s="53"/>
      <c r="C9202" s="47"/>
      <c r="D9202" s="46"/>
    </row>
    <row r="9203" spans="1:4" ht="14.4" x14ac:dyDescent="0.3">
      <c r="A9203" s="53"/>
      <c r="C9203" s="47"/>
      <c r="D9203" s="46"/>
    </row>
    <row r="9204" spans="1:4" ht="14.4" x14ac:dyDescent="0.3">
      <c r="A9204" s="53"/>
      <c r="C9204" s="47"/>
      <c r="D9204" s="46"/>
    </row>
    <row r="9205" spans="1:4" ht="14.4" x14ac:dyDescent="0.3">
      <c r="A9205" s="53"/>
      <c r="C9205" s="47"/>
      <c r="D9205" s="46"/>
    </row>
    <row r="9206" spans="1:4" ht="14.4" x14ac:dyDescent="0.3">
      <c r="A9206" s="53"/>
      <c r="C9206" s="47"/>
      <c r="D9206" s="46"/>
    </row>
    <row r="9207" spans="1:4" ht="14.4" x14ac:dyDescent="0.3">
      <c r="A9207" s="53"/>
      <c r="C9207" s="47"/>
      <c r="D9207" s="46"/>
    </row>
    <row r="9208" spans="1:4" ht="14.4" x14ac:dyDescent="0.3">
      <c r="A9208" s="53"/>
      <c r="C9208" s="47"/>
      <c r="D9208" s="46"/>
    </row>
    <row r="9209" spans="1:4" ht="14.4" x14ac:dyDescent="0.3">
      <c r="A9209" s="53"/>
      <c r="C9209" s="47"/>
      <c r="D9209" s="46"/>
    </row>
    <row r="9210" spans="1:4" ht="14.4" x14ac:dyDescent="0.3">
      <c r="A9210" s="53"/>
      <c r="C9210" s="47"/>
      <c r="D9210" s="46"/>
    </row>
    <row r="9211" spans="1:4" ht="14.4" x14ac:dyDescent="0.3">
      <c r="A9211" s="53"/>
      <c r="C9211" s="47"/>
      <c r="D9211" s="46"/>
    </row>
    <row r="9212" spans="1:4" ht="14.4" x14ac:dyDescent="0.3">
      <c r="A9212" s="53"/>
      <c r="C9212" s="47"/>
      <c r="D9212" s="46"/>
    </row>
    <row r="9213" spans="1:4" ht="14.4" x14ac:dyDescent="0.3">
      <c r="A9213" s="53"/>
      <c r="C9213" s="47"/>
      <c r="D9213" s="46"/>
    </row>
    <row r="9214" spans="1:4" ht="14.4" x14ac:dyDescent="0.3">
      <c r="A9214" s="53"/>
      <c r="C9214" s="47"/>
      <c r="D9214" s="46"/>
    </row>
    <row r="9215" spans="1:4" ht="14.4" x14ac:dyDescent="0.3">
      <c r="A9215" s="53"/>
      <c r="C9215" s="47"/>
      <c r="D9215" s="46"/>
    </row>
    <row r="9216" spans="1:4" ht="14.4" x14ac:dyDescent="0.3">
      <c r="A9216" s="53"/>
      <c r="C9216" s="47"/>
      <c r="D9216" s="46"/>
    </row>
    <row r="9217" spans="1:4" ht="14.4" x14ac:dyDescent="0.3">
      <c r="A9217" s="53"/>
      <c r="C9217" s="47"/>
      <c r="D9217" s="46"/>
    </row>
    <row r="9218" spans="1:4" ht="14.4" x14ac:dyDescent="0.3">
      <c r="A9218" s="53"/>
      <c r="C9218" s="47"/>
      <c r="D9218" s="46"/>
    </row>
    <row r="9219" spans="1:4" ht="14.4" x14ac:dyDescent="0.3">
      <c r="A9219" s="53"/>
      <c r="C9219" s="47"/>
      <c r="D9219" s="46"/>
    </row>
    <row r="9220" spans="1:4" ht="14.4" x14ac:dyDescent="0.3">
      <c r="A9220" s="53"/>
      <c r="C9220" s="47"/>
      <c r="D9220" s="46"/>
    </row>
    <row r="9221" spans="1:4" ht="14.4" x14ac:dyDescent="0.3">
      <c r="A9221" s="53"/>
      <c r="C9221" s="47"/>
      <c r="D9221" s="46"/>
    </row>
    <row r="9222" spans="1:4" ht="14.4" x14ac:dyDescent="0.3">
      <c r="A9222" s="53"/>
      <c r="C9222" s="47"/>
      <c r="D9222" s="46"/>
    </row>
    <row r="9223" spans="1:4" ht="14.4" x14ac:dyDescent="0.3">
      <c r="A9223" s="53"/>
      <c r="C9223" s="47"/>
      <c r="D9223" s="46"/>
    </row>
    <row r="9224" spans="1:4" ht="14.4" x14ac:dyDescent="0.3">
      <c r="A9224" s="53"/>
      <c r="C9224" s="47"/>
      <c r="D9224" s="46"/>
    </row>
    <row r="9225" spans="1:4" ht="14.4" x14ac:dyDescent="0.3">
      <c r="A9225" s="53"/>
      <c r="C9225" s="47"/>
      <c r="D9225" s="46"/>
    </row>
    <row r="9226" spans="1:4" ht="14.4" x14ac:dyDescent="0.3">
      <c r="A9226" s="53"/>
      <c r="C9226" s="47"/>
      <c r="D9226" s="46"/>
    </row>
    <row r="9227" spans="1:4" ht="14.4" x14ac:dyDescent="0.3">
      <c r="A9227" s="53"/>
      <c r="C9227" s="47"/>
      <c r="D9227" s="46"/>
    </row>
    <row r="9228" spans="1:4" ht="14.4" x14ac:dyDescent="0.3">
      <c r="A9228" s="53"/>
      <c r="C9228" s="47"/>
      <c r="D9228" s="46"/>
    </row>
    <row r="9229" spans="1:4" ht="14.4" x14ac:dyDescent="0.3">
      <c r="A9229" s="51"/>
      <c r="C9229" s="47"/>
      <c r="D9229" s="46"/>
    </row>
    <row r="9230" spans="1:4" ht="14.4" x14ac:dyDescent="0.3">
      <c r="A9230" s="51"/>
      <c r="C9230" s="47"/>
      <c r="D9230" s="46"/>
    </row>
    <row r="9231" spans="1:4" ht="14.4" x14ac:dyDescent="0.3">
      <c r="A9231" s="51"/>
      <c r="C9231" s="47"/>
      <c r="D9231" s="46"/>
    </row>
    <row r="9232" spans="1:4" ht="14.4" x14ac:dyDescent="0.3">
      <c r="A9232" s="51"/>
      <c r="C9232" s="47"/>
      <c r="D9232" s="46"/>
    </row>
    <row r="9233" spans="1:4" ht="14.4" x14ac:dyDescent="0.3">
      <c r="A9233" s="51"/>
      <c r="C9233" s="47"/>
      <c r="D9233" s="46"/>
    </row>
    <row r="9234" spans="1:4" ht="14.4" x14ac:dyDescent="0.3">
      <c r="A9234" s="51"/>
      <c r="C9234" s="47"/>
      <c r="D9234" s="46"/>
    </row>
    <row r="9235" spans="1:4" ht="14.4" x14ac:dyDescent="0.3">
      <c r="A9235" s="51"/>
      <c r="C9235" s="47"/>
      <c r="D9235" s="46"/>
    </row>
    <row r="9236" spans="1:4" ht="14.4" x14ac:dyDescent="0.3">
      <c r="A9236" s="51"/>
      <c r="C9236" s="47"/>
      <c r="D9236" s="46"/>
    </row>
    <row r="9237" spans="1:4" ht="14.4" x14ac:dyDescent="0.3">
      <c r="A9237" s="51"/>
      <c r="C9237" s="47"/>
      <c r="D9237" s="46"/>
    </row>
    <row r="9238" spans="1:4" ht="14.4" x14ac:dyDescent="0.3">
      <c r="A9238" s="51"/>
      <c r="C9238" s="47"/>
      <c r="D9238" s="46"/>
    </row>
    <row r="9239" spans="1:4" ht="14.4" x14ac:dyDescent="0.3">
      <c r="A9239" s="51"/>
      <c r="C9239" s="47"/>
      <c r="D9239" s="46"/>
    </row>
    <row r="9240" spans="1:4" ht="14.4" x14ac:dyDescent="0.3">
      <c r="A9240" s="51"/>
      <c r="C9240" s="47"/>
      <c r="D9240" s="46"/>
    </row>
    <row r="9241" spans="1:4" ht="14.4" x14ac:dyDescent="0.3">
      <c r="A9241" s="51"/>
      <c r="C9241" s="47"/>
      <c r="D9241" s="46"/>
    </row>
    <row r="9242" spans="1:4" ht="14.4" x14ac:dyDescent="0.3">
      <c r="A9242" s="51"/>
      <c r="C9242" s="47"/>
      <c r="D9242" s="46"/>
    </row>
    <row r="9243" spans="1:4" ht="14.4" x14ac:dyDescent="0.3">
      <c r="A9243" s="51"/>
      <c r="C9243" s="47"/>
      <c r="D9243" s="46"/>
    </row>
    <row r="9244" spans="1:4" ht="14.4" x14ac:dyDescent="0.3">
      <c r="A9244" s="51"/>
      <c r="C9244" s="47"/>
      <c r="D9244" s="46"/>
    </row>
    <row r="9245" spans="1:4" ht="14.4" x14ac:dyDescent="0.3">
      <c r="A9245" s="51"/>
      <c r="C9245" s="47"/>
      <c r="D9245" s="46"/>
    </row>
    <row r="9246" spans="1:4" ht="14.4" x14ac:dyDescent="0.3">
      <c r="A9246" s="51"/>
      <c r="C9246" s="47"/>
      <c r="D9246" s="46"/>
    </row>
    <row r="9247" spans="1:4" ht="14.4" x14ac:dyDescent="0.3">
      <c r="A9247" s="51"/>
      <c r="C9247" s="47"/>
      <c r="D9247" s="46"/>
    </row>
    <row r="9248" spans="1:4" ht="14.4" x14ac:dyDescent="0.3">
      <c r="A9248" s="51"/>
      <c r="C9248" s="47"/>
      <c r="D9248" s="46"/>
    </row>
    <row r="9249" spans="1:4" ht="14.4" x14ac:dyDescent="0.3">
      <c r="A9249" s="51"/>
      <c r="C9249" s="47"/>
      <c r="D9249" s="46"/>
    </row>
    <row r="9250" spans="1:4" ht="14.4" x14ac:dyDescent="0.3">
      <c r="A9250" s="51"/>
      <c r="C9250" s="47"/>
      <c r="D9250" s="46"/>
    </row>
    <row r="9251" spans="1:4" ht="14.4" x14ac:dyDescent="0.3">
      <c r="A9251" s="51"/>
      <c r="C9251" s="47"/>
      <c r="D9251" s="46"/>
    </row>
    <row r="9252" spans="1:4" ht="14.4" x14ac:dyDescent="0.3">
      <c r="A9252" s="51"/>
      <c r="C9252" s="47"/>
      <c r="D9252" s="46"/>
    </row>
    <row r="9253" spans="1:4" ht="14.4" x14ac:dyDescent="0.3">
      <c r="A9253" s="51"/>
      <c r="C9253" s="47"/>
      <c r="D9253" s="46"/>
    </row>
    <row r="9254" spans="1:4" ht="14.4" x14ac:dyDescent="0.3">
      <c r="A9254" s="51"/>
      <c r="C9254" s="47"/>
      <c r="D9254" s="46"/>
    </row>
    <row r="9255" spans="1:4" ht="14.4" x14ac:dyDescent="0.3">
      <c r="A9255" s="51"/>
      <c r="C9255" s="47"/>
      <c r="D9255" s="46"/>
    </row>
    <row r="9256" spans="1:4" ht="14.4" x14ac:dyDescent="0.3">
      <c r="A9256" s="51"/>
      <c r="C9256" s="47"/>
      <c r="D9256" s="46"/>
    </row>
    <row r="9257" spans="1:4" ht="14.4" x14ac:dyDescent="0.3">
      <c r="A9257" s="51"/>
      <c r="C9257" s="47"/>
      <c r="D9257" s="46"/>
    </row>
    <row r="9258" spans="1:4" ht="14.4" x14ac:dyDescent="0.3">
      <c r="A9258" s="51"/>
      <c r="C9258" s="47"/>
      <c r="D9258" s="46"/>
    </row>
    <row r="9259" spans="1:4" ht="14.4" x14ac:dyDescent="0.3">
      <c r="A9259" s="51"/>
      <c r="C9259" s="47"/>
      <c r="D9259" s="46"/>
    </row>
    <row r="9260" spans="1:4" ht="14.4" x14ac:dyDescent="0.3">
      <c r="A9260" s="51"/>
      <c r="C9260" s="47"/>
      <c r="D9260" s="46"/>
    </row>
    <row r="9261" spans="1:4" ht="14.4" x14ac:dyDescent="0.3">
      <c r="A9261" s="51"/>
      <c r="C9261" s="47"/>
      <c r="D9261" s="46"/>
    </row>
    <row r="9262" spans="1:4" ht="14.4" x14ac:dyDescent="0.3">
      <c r="A9262" s="51"/>
      <c r="C9262" s="47"/>
      <c r="D9262" s="46"/>
    </row>
    <row r="9263" spans="1:4" ht="14.4" x14ac:dyDescent="0.3">
      <c r="A9263" s="51"/>
      <c r="C9263" s="47"/>
      <c r="D9263" s="46"/>
    </row>
    <row r="9264" spans="1:4" ht="14.4" x14ac:dyDescent="0.3">
      <c r="A9264" s="51"/>
      <c r="C9264" s="47"/>
      <c r="D9264" s="46"/>
    </row>
    <row r="9265" spans="1:4" ht="14.4" x14ac:dyDescent="0.3">
      <c r="A9265" s="51"/>
      <c r="C9265" s="47"/>
      <c r="D9265" s="46"/>
    </row>
    <row r="9266" spans="1:4" ht="14.4" x14ac:dyDescent="0.3">
      <c r="A9266" s="51"/>
      <c r="C9266" s="47"/>
      <c r="D9266" s="46"/>
    </row>
    <row r="9267" spans="1:4" ht="14.4" x14ac:dyDescent="0.3">
      <c r="A9267" s="51"/>
      <c r="B9267" s="45"/>
      <c r="C9267" s="47"/>
      <c r="D9267" s="46"/>
    </row>
    <row r="9268" spans="1:4" ht="14.4" x14ac:dyDescent="0.3">
      <c r="A9268" s="51"/>
      <c r="C9268" s="47"/>
      <c r="D9268" s="46"/>
    </row>
    <row r="9269" spans="1:4" ht="14.4" x14ac:dyDescent="0.3">
      <c r="A9269" s="51"/>
      <c r="C9269" s="47"/>
      <c r="D9269" s="46"/>
    </row>
    <row r="9270" spans="1:4" ht="14.4" x14ac:dyDescent="0.3">
      <c r="A9270" s="51"/>
      <c r="C9270" s="47"/>
      <c r="D9270" s="46"/>
    </row>
    <row r="9271" spans="1:4" ht="14.4" x14ac:dyDescent="0.3">
      <c r="A9271" s="51"/>
      <c r="C9271" s="47"/>
      <c r="D9271" s="46"/>
    </row>
    <row r="9272" spans="1:4" ht="14.4" x14ac:dyDescent="0.3">
      <c r="A9272" s="51"/>
      <c r="C9272" s="47"/>
      <c r="D9272" s="46"/>
    </row>
    <row r="9273" spans="1:4" ht="14.4" x14ac:dyDescent="0.3">
      <c r="A9273" s="51"/>
      <c r="C9273" s="47"/>
      <c r="D9273" s="46"/>
    </row>
    <row r="9274" spans="1:4" ht="14.4" x14ac:dyDescent="0.3">
      <c r="A9274" s="51"/>
      <c r="C9274" s="47"/>
      <c r="D9274" s="46"/>
    </row>
    <row r="9275" spans="1:4" ht="14.4" x14ac:dyDescent="0.3">
      <c r="A9275" s="51"/>
      <c r="C9275" s="47"/>
      <c r="D9275" s="46"/>
    </row>
    <row r="9276" spans="1:4" ht="14.4" x14ac:dyDescent="0.3">
      <c r="A9276" s="51"/>
      <c r="C9276" s="47"/>
      <c r="D9276" s="46"/>
    </row>
    <row r="9277" spans="1:4" ht="14.4" x14ac:dyDescent="0.3">
      <c r="A9277" s="51"/>
      <c r="C9277" s="47"/>
      <c r="D9277" s="46"/>
    </row>
    <row r="9278" spans="1:4" ht="14.4" x14ac:dyDescent="0.3">
      <c r="A9278" s="51"/>
      <c r="C9278" s="47"/>
      <c r="D9278" s="46"/>
    </row>
    <row r="9279" spans="1:4" ht="14.4" x14ac:dyDescent="0.3">
      <c r="A9279" s="51"/>
      <c r="C9279" s="47"/>
      <c r="D9279" s="46"/>
    </row>
    <row r="9280" spans="1:4" ht="14.4" x14ac:dyDescent="0.3">
      <c r="A9280" s="51"/>
      <c r="C9280" s="47"/>
      <c r="D9280" s="46"/>
    </row>
    <row r="9281" spans="1:4" ht="14.4" x14ac:dyDescent="0.3">
      <c r="A9281" s="51"/>
      <c r="C9281" s="47"/>
      <c r="D9281" s="46"/>
    </row>
    <row r="9282" spans="1:4" ht="14.4" x14ac:dyDescent="0.3">
      <c r="A9282" s="51"/>
      <c r="C9282" s="47"/>
      <c r="D9282" s="46"/>
    </row>
    <row r="9283" spans="1:4" ht="14.4" x14ac:dyDescent="0.3">
      <c r="A9283" s="51"/>
      <c r="C9283" s="47"/>
      <c r="D9283" s="46"/>
    </row>
    <row r="9284" spans="1:4" ht="14.4" x14ac:dyDescent="0.3">
      <c r="A9284" s="51"/>
      <c r="C9284" s="47"/>
      <c r="D9284" s="46"/>
    </row>
    <row r="9285" spans="1:4" ht="14.4" x14ac:dyDescent="0.3">
      <c r="A9285" s="51"/>
      <c r="C9285" s="47"/>
      <c r="D9285" s="46"/>
    </row>
    <row r="9286" spans="1:4" ht="14.4" x14ac:dyDescent="0.3">
      <c r="A9286" s="51"/>
      <c r="C9286" s="47"/>
      <c r="D9286" s="46"/>
    </row>
    <row r="9287" spans="1:4" ht="14.4" x14ac:dyDescent="0.3">
      <c r="A9287" s="51"/>
      <c r="C9287" s="47"/>
      <c r="D9287" s="46"/>
    </row>
    <row r="9288" spans="1:4" ht="14.4" x14ac:dyDescent="0.3">
      <c r="A9288" s="51"/>
      <c r="C9288" s="47"/>
      <c r="D9288" s="46"/>
    </row>
    <row r="9289" spans="1:4" ht="14.4" x14ac:dyDescent="0.3">
      <c r="A9289" s="51"/>
      <c r="C9289" s="47"/>
      <c r="D9289" s="46"/>
    </row>
    <row r="9290" spans="1:4" ht="14.4" x14ac:dyDescent="0.3">
      <c r="A9290" s="51"/>
      <c r="C9290" s="47"/>
      <c r="D9290" s="46"/>
    </row>
    <row r="9291" spans="1:4" ht="14.4" x14ac:dyDescent="0.3">
      <c r="A9291" s="51"/>
      <c r="C9291" s="47"/>
      <c r="D9291" s="46"/>
    </row>
    <row r="9292" spans="1:4" ht="14.4" x14ac:dyDescent="0.3">
      <c r="A9292" s="51"/>
      <c r="C9292" s="47"/>
      <c r="D9292" s="46"/>
    </row>
    <row r="9293" spans="1:4" ht="14.4" x14ac:dyDescent="0.3">
      <c r="A9293" s="51"/>
      <c r="C9293" s="47"/>
      <c r="D9293" s="46"/>
    </row>
    <row r="9294" spans="1:4" ht="14.4" x14ac:dyDescent="0.3">
      <c r="A9294" s="51"/>
      <c r="C9294" s="47"/>
      <c r="D9294" s="46"/>
    </row>
    <row r="9295" spans="1:4" ht="14.4" x14ac:dyDescent="0.3">
      <c r="A9295" s="51"/>
      <c r="C9295" s="47"/>
      <c r="D9295" s="46"/>
    </row>
    <row r="9296" spans="1:4" ht="14.4" x14ac:dyDescent="0.3">
      <c r="A9296" s="51"/>
      <c r="C9296" s="47"/>
      <c r="D9296" s="46"/>
    </row>
    <row r="9297" spans="1:4" ht="14.4" x14ac:dyDescent="0.3">
      <c r="A9297" s="51"/>
      <c r="C9297" s="47"/>
      <c r="D9297" s="46"/>
    </row>
    <row r="9298" spans="1:4" ht="14.4" x14ac:dyDescent="0.3">
      <c r="A9298" s="51"/>
      <c r="C9298" s="47"/>
      <c r="D9298" s="46"/>
    </row>
    <row r="9299" spans="1:4" ht="14.4" x14ac:dyDescent="0.3">
      <c r="A9299" s="51"/>
      <c r="C9299" s="47"/>
      <c r="D9299" s="46"/>
    </row>
    <row r="9300" spans="1:4" ht="14.4" x14ac:dyDescent="0.3">
      <c r="A9300" s="51"/>
      <c r="C9300" s="47"/>
      <c r="D9300" s="46"/>
    </row>
    <row r="9301" spans="1:4" ht="14.4" x14ac:dyDescent="0.3">
      <c r="A9301" s="51"/>
      <c r="C9301" s="47"/>
      <c r="D9301" s="46"/>
    </row>
    <row r="9302" spans="1:4" ht="14.4" x14ac:dyDescent="0.3">
      <c r="A9302" s="51"/>
      <c r="C9302" s="47"/>
      <c r="D9302" s="46"/>
    </row>
    <row r="9303" spans="1:4" ht="14.4" x14ac:dyDescent="0.3">
      <c r="A9303" s="51"/>
      <c r="C9303" s="47"/>
      <c r="D9303" s="46"/>
    </row>
    <row r="9304" spans="1:4" ht="14.4" x14ac:dyDescent="0.3">
      <c r="A9304" s="51"/>
      <c r="C9304" s="47"/>
      <c r="D9304" s="46"/>
    </row>
    <row r="9305" spans="1:4" ht="14.4" x14ac:dyDescent="0.3">
      <c r="A9305" s="51"/>
      <c r="C9305" s="47"/>
      <c r="D9305" s="46"/>
    </row>
    <row r="9306" spans="1:4" ht="14.4" x14ac:dyDescent="0.3">
      <c r="A9306" s="51"/>
      <c r="C9306" s="47"/>
      <c r="D9306" s="46"/>
    </row>
    <row r="9307" spans="1:4" ht="14.4" x14ac:dyDescent="0.3">
      <c r="A9307" s="51"/>
      <c r="C9307" s="47"/>
      <c r="D9307" s="46"/>
    </row>
    <row r="9308" spans="1:4" ht="14.4" x14ac:dyDescent="0.3">
      <c r="A9308" s="51"/>
      <c r="C9308" s="47"/>
      <c r="D9308" s="46"/>
    </row>
    <row r="9309" spans="1:4" ht="14.4" x14ac:dyDescent="0.3">
      <c r="A9309" s="51"/>
      <c r="C9309" s="47"/>
      <c r="D9309" s="46"/>
    </row>
    <row r="9310" spans="1:4" ht="14.4" x14ac:dyDescent="0.3">
      <c r="A9310" s="51"/>
      <c r="C9310" s="47"/>
      <c r="D9310" s="46"/>
    </row>
    <row r="9311" spans="1:4" ht="14.4" x14ac:dyDescent="0.3">
      <c r="A9311" s="51"/>
      <c r="C9311" s="47"/>
      <c r="D9311" s="46"/>
    </row>
    <row r="9312" spans="1:4" ht="14.4" x14ac:dyDescent="0.3">
      <c r="A9312" s="51"/>
      <c r="C9312" s="47"/>
      <c r="D9312" s="46"/>
    </row>
    <row r="9313" spans="1:4" ht="14.4" x14ac:dyDescent="0.3">
      <c r="A9313" s="51"/>
      <c r="C9313" s="47"/>
      <c r="D9313" s="46"/>
    </row>
    <row r="9314" spans="1:4" ht="14.4" x14ac:dyDescent="0.3">
      <c r="A9314" s="51"/>
      <c r="C9314" s="47"/>
      <c r="D9314" s="46"/>
    </row>
    <row r="9315" spans="1:4" ht="14.4" x14ac:dyDescent="0.3">
      <c r="A9315" s="51"/>
      <c r="C9315" s="47"/>
      <c r="D9315" s="46"/>
    </row>
    <row r="9316" spans="1:4" ht="14.4" x14ac:dyDescent="0.3">
      <c r="A9316" s="51"/>
      <c r="C9316" s="47"/>
      <c r="D9316" s="46"/>
    </row>
    <row r="9317" spans="1:4" ht="14.4" x14ac:dyDescent="0.3">
      <c r="A9317" s="51"/>
      <c r="C9317" s="47"/>
      <c r="D9317" s="46"/>
    </row>
    <row r="9318" spans="1:4" ht="14.4" x14ac:dyDescent="0.3">
      <c r="A9318" s="51"/>
      <c r="C9318" s="47"/>
      <c r="D9318" s="46"/>
    </row>
    <row r="9319" spans="1:4" ht="14.4" x14ac:dyDescent="0.3">
      <c r="A9319" s="51"/>
      <c r="C9319" s="47"/>
      <c r="D9319" s="46"/>
    </row>
    <row r="9320" spans="1:4" ht="14.4" x14ac:dyDescent="0.3">
      <c r="A9320" s="51"/>
      <c r="C9320" s="47"/>
      <c r="D9320" s="46"/>
    </row>
    <row r="9321" spans="1:4" ht="14.4" x14ac:dyDescent="0.3">
      <c r="A9321" s="51"/>
      <c r="C9321" s="47"/>
      <c r="D9321" s="46"/>
    </row>
    <row r="9322" spans="1:4" ht="14.4" x14ac:dyDescent="0.3">
      <c r="A9322" s="51"/>
      <c r="C9322" s="47"/>
      <c r="D9322" s="46"/>
    </row>
    <row r="9323" spans="1:4" ht="14.4" x14ac:dyDescent="0.3">
      <c r="A9323" s="51"/>
      <c r="C9323" s="47"/>
      <c r="D9323" s="46"/>
    </row>
    <row r="9324" spans="1:4" ht="14.4" x14ac:dyDescent="0.3">
      <c r="A9324" s="51"/>
      <c r="C9324" s="47"/>
      <c r="D9324" s="46"/>
    </row>
    <row r="9325" spans="1:4" ht="14.4" x14ac:dyDescent="0.3">
      <c r="A9325" s="51"/>
      <c r="C9325" s="47"/>
      <c r="D9325" s="46"/>
    </row>
    <row r="9326" spans="1:4" ht="14.4" x14ac:dyDescent="0.3">
      <c r="A9326" s="51"/>
      <c r="C9326" s="47"/>
      <c r="D9326" s="46"/>
    </row>
    <row r="9327" spans="1:4" ht="14.4" x14ac:dyDescent="0.3">
      <c r="A9327" s="51"/>
      <c r="C9327" s="47"/>
      <c r="D9327" s="46"/>
    </row>
    <row r="9328" spans="1:4" ht="14.4" x14ac:dyDescent="0.3">
      <c r="A9328" s="51"/>
      <c r="C9328" s="47"/>
      <c r="D9328" s="46"/>
    </row>
    <row r="9329" spans="1:4" ht="14.4" x14ac:dyDescent="0.3">
      <c r="A9329" s="51"/>
      <c r="C9329" s="47"/>
      <c r="D9329" s="46"/>
    </row>
    <row r="9330" spans="1:4" ht="14.4" x14ac:dyDescent="0.3">
      <c r="A9330" s="51"/>
      <c r="C9330" s="47"/>
      <c r="D9330" s="46"/>
    </row>
    <row r="9331" spans="1:4" ht="14.4" x14ac:dyDescent="0.3">
      <c r="A9331" s="51"/>
      <c r="C9331" s="47"/>
      <c r="D9331" s="46"/>
    </row>
    <row r="9332" spans="1:4" ht="14.4" x14ac:dyDescent="0.3">
      <c r="A9332" s="51"/>
      <c r="C9332" s="47"/>
      <c r="D9332" s="46"/>
    </row>
    <row r="9333" spans="1:4" ht="14.4" x14ac:dyDescent="0.3">
      <c r="A9333" s="51"/>
      <c r="C9333" s="47"/>
      <c r="D9333" s="46"/>
    </row>
    <row r="9334" spans="1:4" ht="14.4" x14ac:dyDescent="0.3">
      <c r="A9334" s="51"/>
      <c r="C9334" s="47"/>
      <c r="D9334" s="46"/>
    </row>
    <row r="9335" spans="1:4" ht="14.4" x14ac:dyDescent="0.3">
      <c r="A9335" s="51"/>
      <c r="C9335" s="47"/>
      <c r="D9335" s="46"/>
    </row>
    <row r="9336" spans="1:4" ht="14.4" x14ac:dyDescent="0.3">
      <c r="A9336" s="51"/>
      <c r="C9336" s="47"/>
      <c r="D9336" s="46"/>
    </row>
    <row r="9337" spans="1:4" ht="14.4" x14ac:dyDescent="0.3">
      <c r="A9337" s="51"/>
      <c r="C9337" s="47"/>
      <c r="D9337" s="46"/>
    </row>
    <row r="9338" spans="1:4" ht="14.4" x14ac:dyDescent="0.3">
      <c r="A9338" s="51"/>
      <c r="C9338" s="47"/>
      <c r="D9338" s="46"/>
    </row>
    <row r="9339" spans="1:4" ht="14.4" x14ac:dyDescent="0.3">
      <c r="A9339" s="51"/>
      <c r="C9339" s="47"/>
      <c r="D9339" s="46"/>
    </row>
    <row r="9340" spans="1:4" ht="14.4" x14ac:dyDescent="0.3">
      <c r="A9340" s="51"/>
      <c r="C9340" s="47"/>
      <c r="D9340" s="46"/>
    </row>
    <row r="9341" spans="1:4" ht="14.4" x14ac:dyDescent="0.3">
      <c r="A9341" s="51"/>
      <c r="C9341" s="47"/>
      <c r="D9341" s="46"/>
    </row>
    <row r="9342" spans="1:4" ht="14.4" x14ac:dyDescent="0.3">
      <c r="A9342" s="51"/>
      <c r="C9342" s="47"/>
      <c r="D9342" s="46"/>
    </row>
    <row r="9343" spans="1:4" ht="14.4" x14ac:dyDescent="0.3">
      <c r="A9343" s="51"/>
      <c r="C9343" s="47"/>
      <c r="D9343" s="46"/>
    </row>
    <row r="9344" spans="1:4" ht="14.4" x14ac:dyDescent="0.3">
      <c r="A9344" s="51"/>
      <c r="C9344" s="47"/>
      <c r="D9344" s="46"/>
    </row>
    <row r="9345" spans="1:4" ht="14.4" x14ac:dyDescent="0.3">
      <c r="A9345" s="51"/>
      <c r="C9345" s="47"/>
      <c r="D9345" s="46"/>
    </row>
    <row r="9346" spans="1:4" ht="14.4" x14ac:dyDescent="0.3">
      <c r="A9346" s="51"/>
      <c r="C9346" s="47"/>
      <c r="D9346" s="46"/>
    </row>
    <row r="9347" spans="1:4" ht="14.4" x14ac:dyDescent="0.3">
      <c r="A9347" s="51"/>
      <c r="C9347" s="47"/>
      <c r="D9347" s="46"/>
    </row>
    <row r="9348" spans="1:4" ht="14.4" x14ac:dyDescent="0.3">
      <c r="A9348" s="51"/>
      <c r="C9348" s="47"/>
      <c r="D9348" s="46"/>
    </row>
    <row r="9349" spans="1:4" ht="14.4" x14ac:dyDescent="0.3">
      <c r="A9349" s="51"/>
      <c r="C9349" s="47"/>
      <c r="D9349" s="46"/>
    </row>
    <row r="9350" spans="1:4" ht="14.4" x14ac:dyDescent="0.3">
      <c r="A9350" s="51"/>
      <c r="C9350" s="47"/>
      <c r="D9350" s="46"/>
    </row>
    <row r="9351" spans="1:4" ht="14.4" x14ac:dyDescent="0.3">
      <c r="A9351" s="51"/>
      <c r="C9351" s="47"/>
      <c r="D9351" s="46"/>
    </row>
    <row r="9352" spans="1:4" ht="14.4" x14ac:dyDescent="0.3">
      <c r="A9352" s="51"/>
      <c r="C9352" s="47"/>
      <c r="D9352" s="46"/>
    </row>
    <row r="9353" spans="1:4" ht="14.4" x14ac:dyDescent="0.3">
      <c r="A9353" s="51"/>
      <c r="C9353" s="47"/>
      <c r="D9353" s="46"/>
    </row>
    <row r="9354" spans="1:4" ht="14.4" x14ac:dyDescent="0.3">
      <c r="A9354" s="51"/>
      <c r="C9354" s="47"/>
      <c r="D9354" s="46"/>
    </row>
    <row r="9355" spans="1:4" ht="14.4" x14ac:dyDescent="0.3">
      <c r="A9355" s="51"/>
      <c r="C9355" s="47"/>
      <c r="D9355" s="46"/>
    </row>
    <row r="9356" spans="1:4" ht="14.4" x14ac:dyDescent="0.3">
      <c r="A9356" s="51"/>
      <c r="C9356" s="47"/>
      <c r="D9356" s="46"/>
    </row>
    <row r="9357" spans="1:4" ht="14.4" x14ac:dyDescent="0.3">
      <c r="A9357" s="51"/>
      <c r="C9357" s="47"/>
      <c r="D9357" s="46"/>
    </row>
    <row r="9358" spans="1:4" ht="14.4" x14ac:dyDescent="0.3">
      <c r="A9358" s="51"/>
      <c r="C9358" s="47"/>
      <c r="D9358" s="46"/>
    </row>
    <row r="9359" spans="1:4" ht="14.4" x14ac:dyDescent="0.3">
      <c r="A9359" s="51"/>
      <c r="C9359" s="47"/>
      <c r="D9359" s="46"/>
    </row>
    <row r="9360" spans="1:4" ht="14.4" x14ac:dyDescent="0.3">
      <c r="A9360" s="51"/>
      <c r="C9360" s="47"/>
      <c r="D9360" s="46"/>
    </row>
    <row r="9361" spans="1:4" ht="14.4" x14ac:dyDescent="0.3">
      <c r="A9361" s="51"/>
      <c r="C9361" s="47"/>
      <c r="D9361" s="46"/>
    </row>
    <row r="9362" spans="1:4" ht="14.4" x14ac:dyDescent="0.3">
      <c r="A9362" s="51"/>
      <c r="C9362" s="47"/>
      <c r="D9362" s="46"/>
    </row>
    <row r="9363" spans="1:4" ht="14.4" x14ac:dyDescent="0.3">
      <c r="A9363" s="51"/>
      <c r="C9363" s="47"/>
      <c r="D9363" s="46"/>
    </row>
    <row r="9364" spans="1:4" ht="14.4" x14ac:dyDescent="0.3">
      <c r="A9364" s="51"/>
      <c r="C9364" s="47"/>
      <c r="D9364" s="46"/>
    </row>
    <row r="9365" spans="1:4" ht="14.4" x14ac:dyDescent="0.3">
      <c r="A9365" s="51"/>
      <c r="C9365" s="47"/>
      <c r="D9365" s="46"/>
    </row>
    <row r="9366" spans="1:4" ht="14.4" x14ac:dyDescent="0.3">
      <c r="A9366" s="51"/>
      <c r="C9366" s="47"/>
      <c r="D9366" s="46"/>
    </row>
    <row r="9367" spans="1:4" ht="14.4" x14ac:dyDescent="0.3">
      <c r="A9367" s="51"/>
      <c r="C9367" s="47"/>
      <c r="D9367" s="46"/>
    </row>
    <row r="9368" spans="1:4" ht="14.4" x14ac:dyDescent="0.3">
      <c r="A9368" s="51"/>
      <c r="C9368" s="47"/>
      <c r="D9368" s="46"/>
    </row>
    <row r="9369" spans="1:4" ht="14.4" x14ac:dyDescent="0.3">
      <c r="A9369" s="51"/>
      <c r="C9369" s="47"/>
      <c r="D9369" s="46"/>
    </row>
    <row r="9370" spans="1:4" ht="14.4" x14ac:dyDescent="0.3">
      <c r="A9370" s="51"/>
      <c r="C9370" s="47"/>
      <c r="D9370" s="46"/>
    </row>
    <row r="9371" spans="1:4" ht="14.4" x14ac:dyDescent="0.3">
      <c r="A9371" s="51"/>
      <c r="C9371" s="47"/>
      <c r="D9371" s="46"/>
    </row>
    <row r="9372" spans="1:4" ht="14.4" x14ac:dyDescent="0.3">
      <c r="A9372" s="51"/>
      <c r="C9372" s="47"/>
      <c r="D9372" s="46"/>
    </row>
    <row r="9373" spans="1:4" ht="14.4" x14ac:dyDescent="0.3">
      <c r="A9373" s="51"/>
      <c r="C9373" s="47"/>
      <c r="D9373" s="46"/>
    </row>
    <row r="9374" spans="1:4" ht="14.4" x14ac:dyDescent="0.3">
      <c r="A9374" s="51"/>
      <c r="C9374" s="47"/>
      <c r="D9374" s="46"/>
    </row>
    <row r="9375" spans="1:4" ht="14.4" x14ac:dyDescent="0.3">
      <c r="A9375" s="51"/>
      <c r="C9375" s="47"/>
      <c r="D9375" s="46"/>
    </row>
    <row r="9376" spans="1:4" ht="14.4" x14ac:dyDescent="0.3">
      <c r="A9376" s="51"/>
      <c r="C9376" s="47"/>
      <c r="D9376" s="46"/>
    </row>
    <row r="9377" spans="1:4" ht="14.4" x14ac:dyDescent="0.3">
      <c r="A9377" s="51"/>
      <c r="C9377" s="47"/>
      <c r="D9377" s="46"/>
    </row>
    <row r="9378" spans="1:4" ht="14.4" x14ac:dyDescent="0.3">
      <c r="A9378" s="51"/>
      <c r="C9378" s="47"/>
      <c r="D9378" s="46"/>
    </row>
    <row r="9379" spans="1:4" ht="14.4" x14ac:dyDescent="0.3">
      <c r="A9379" s="51"/>
      <c r="C9379" s="47"/>
      <c r="D9379" s="46"/>
    </row>
    <row r="9380" spans="1:4" ht="14.4" x14ac:dyDescent="0.3">
      <c r="A9380" s="51"/>
      <c r="C9380" s="47"/>
      <c r="D9380" s="46"/>
    </row>
    <row r="9381" spans="1:4" ht="14.4" x14ac:dyDescent="0.3">
      <c r="A9381" s="51"/>
      <c r="C9381" s="47"/>
      <c r="D9381" s="46"/>
    </row>
    <row r="9382" spans="1:4" ht="14.4" x14ac:dyDescent="0.3">
      <c r="A9382" s="51"/>
      <c r="C9382" s="47"/>
      <c r="D9382" s="46"/>
    </row>
    <row r="9383" spans="1:4" ht="14.4" x14ac:dyDescent="0.3">
      <c r="A9383" s="51"/>
      <c r="C9383" s="47"/>
      <c r="D9383" s="46"/>
    </row>
    <row r="9384" spans="1:4" ht="14.4" x14ac:dyDescent="0.3">
      <c r="A9384" s="51"/>
      <c r="C9384" s="47"/>
      <c r="D9384" s="46"/>
    </row>
    <row r="9385" spans="1:4" ht="14.4" x14ac:dyDescent="0.3">
      <c r="A9385" s="51"/>
      <c r="C9385" s="47"/>
      <c r="D9385" s="46"/>
    </row>
    <row r="9386" spans="1:4" ht="14.4" x14ac:dyDescent="0.3">
      <c r="A9386" s="51"/>
      <c r="C9386" s="47"/>
      <c r="D9386" s="46"/>
    </row>
    <row r="9387" spans="1:4" ht="14.4" x14ac:dyDescent="0.3">
      <c r="A9387" s="51"/>
      <c r="C9387" s="47"/>
      <c r="D9387" s="46"/>
    </row>
    <row r="9388" spans="1:4" ht="14.4" x14ac:dyDescent="0.3">
      <c r="A9388" s="51"/>
      <c r="C9388" s="47"/>
      <c r="D9388" s="46"/>
    </row>
    <row r="9389" spans="1:4" ht="14.4" x14ac:dyDescent="0.3">
      <c r="A9389" s="51"/>
      <c r="C9389" s="47"/>
      <c r="D9389" s="46"/>
    </row>
    <row r="9390" spans="1:4" ht="14.4" x14ac:dyDescent="0.3">
      <c r="A9390" s="51"/>
      <c r="C9390" s="47"/>
      <c r="D9390" s="46"/>
    </row>
    <row r="9391" spans="1:4" ht="14.4" x14ac:dyDescent="0.3">
      <c r="A9391" s="51"/>
      <c r="C9391" s="47"/>
      <c r="D9391" s="46"/>
    </row>
    <row r="9392" spans="1:4" ht="14.4" x14ac:dyDescent="0.3">
      <c r="A9392" s="51"/>
      <c r="C9392" s="47"/>
      <c r="D9392" s="46"/>
    </row>
    <row r="9393" spans="1:4" ht="14.4" x14ac:dyDescent="0.3">
      <c r="A9393" s="51"/>
      <c r="C9393" s="47"/>
      <c r="D9393" s="46"/>
    </row>
    <row r="9394" spans="1:4" ht="14.4" x14ac:dyDescent="0.3">
      <c r="A9394" s="51"/>
      <c r="C9394" s="47"/>
      <c r="D9394" s="46"/>
    </row>
    <row r="9395" spans="1:4" ht="14.4" x14ac:dyDescent="0.3">
      <c r="A9395" s="51"/>
      <c r="C9395" s="47"/>
      <c r="D9395" s="46"/>
    </row>
    <row r="9396" spans="1:4" ht="14.4" x14ac:dyDescent="0.3">
      <c r="A9396" s="51"/>
      <c r="C9396" s="47"/>
      <c r="D9396" s="46"/>
    </row>
    <row r="9397" spans="1:4" ht="14.4" x14ac:dyDescent="0.3">
      <c r="A9397" s="51"/>
      <c r="C9397" s="47"/>
      <c r="D9397" s="46"/>
    </row>
    <row r="9398" spans="1:4" ht="14.4" x14ac:dyDescent="0.3">
      <c r="A9398" s="51"/>
      <c r="C9398" s="47"/>
      <c r="D9398" s="46"/>
    </row>
    <row r="9399" spans="1:4" ht="14.4" x14ac:dyDescent="0.3">
      <c r="A9399" s="51"/>
      <c r="C9399" s="47"/>
      <c r="D9399" s="46"/>
    </row>
    <row r="9400" spans="1:4" ht="14.4" x14ac:dyDescent="0.3">
      <c r="A9400" s="51"/>
      <c r="C9400" s="47"/>
      <c r="D9400" s="46"/>
    </row>
    <row r="9401" spans="1:4" ht="14.4" x14ac:dyDescent="0.3">
      <c r="A9401" s="51"/>
      <c r="C9401" s="47"/>
      <c r="D9401" s="46"/>
    </row>
    <row r="9402" spans="1:4" ht="14.4" x14ac:dyDescent="0.3">
      <c r="A9402" s="51"/>
      <c r="C9402" s="47"/>
      <c r="D9402" s="46"/>
    </row>
    <row r="9403" spans="1:4" ht="14.4" x14ac:dyDescent="0.3">
      <c r="A9403" s="51"/>
      <c r="C9403" s="47"/>
      <c r="D9403" s="46"/>
    </row>
    <row r="9404" spans="1:4" ht="14.4" x14ac:dyDescent="0.3">
      <c r="A9404" s="51"/>
      <c r="C9404" s="47"/>
      <c r="D9404" s="46"/>
    </row>
    <row r="9405" spans="1:4" ht="14.4" x14ac:dyDescent="0.3">
      <c r="A9405" s="51"/>
      <c r="C9405" s="47"/>
      <c r="D9405" s="46"/>
    </row>
    <row r="9406" spans="1:4" ht="14.4" x14ac:dyDescent="0.3">
      <c r="A9406" s="51"/>
      <c r="C9406" s="47"/>
      <c r="D9406" s="46"/>
    </row>
    <row r="9407" spans="1:4" ht="14.4" x14ac:dyDescent="0.3">
      <c r="A9407" s="51"/>
      <c r="C9407" s="47"/>
      <c r="D9407" s="46"/>
    </row>
    <row r="9408" spans="1:4" ht="14.4" x14ac:dyDescent="0.3">
      <c r="A9408" s="51"/>
      <c r="C9408" s="47"/>
      <c r="D9408" s="46"/>
    </row>
    <row r="9409" spans="1:4" ht="14.4" x14ac:dyDescent="0.3">
      <c r="A9409" s="51"/>
      <c r="C9409" s="47"/>
      <c r="D9409" s="46"/>
    </row>
    <row r="9410" spans="1:4" ht="14.4" x14ac:dyDescent="0.3">
      <c r="A9410" s="51"/>
      <c r="C9410" s="47"/>
      <c r="D9410" s="46"/>
    </row>
    <row r="9411" spans="1:4" ht="14.4" x14ac:dyDescent="0.3">
      <c r="A9411" s="51"/>
      <c r="C9411" s="47"/>
      <c r="D9411" s="46"/>
    </row>
    <row r="9412" spans="1:4" ht="14.4" x14ac:dyDescent="0.3">
      <c r="A9412" s="51"/>
      <c r="C9412" s="47"/>
      <c r="D9412" s="46"/>
    </row>
    <row r="9413" spans="1:4" ht="14.4" x14ac:dyDescent="0.3">
      <c r="A9413" s="51"/>
      <c r="C9413" s="47"/>
      <c r="D9413" s="46"/>
    </row>
    <row r="9414" spans="1:4" ht="14.4" x14ac:dyDescent="0.3">
      <c r="A9414" s="51"/>
      <c r="C9414" s="47"/>
      <c r="D9414" s="46"/>
    </row>
    <row r="9415" spans="1:4" ht="14.4" x14ac:dyDescent="0.3">
      <c r="A9415" s="51"/>
      <c r="C9415" s="47"/>
      <c r="D9415" s="46"/>
    </row>
    <row r="9416" spans="1:4" ht="14.4" x14ac:dyDescent="0.3">
      <c r="A9416" s="51"/>
      <c r="C9416" s="47"/>
      <c r="D9416" s="46"/>
    </row>
    <row r="9417" spans="1:4" ht="14.4" x14ac:dyDescent="0.3">
      <c r="A9417" s="51"/>
      <c r="C9417" s="47"/>
      <c r="D9417" s="46"/>
    </row>
    <row r="9418" spans="1:4" ht="14.4" x14ac:dyDescent="0.3">
      <c r="A9418" s="51"/>
      <c r="D9418" s="46"/>
    </row>
    <row r="9419" spans="1:4" ht="14.4" x14ac:dyDescent="0.3">
      <c r="A9419" s="51"/>
      <c r="D9419" s="46"/>
    </row>
    <row r="9420" spans="1:4" ht="14.4" x14ac:dyDescent="0.3">
      <c r="A9420" s="51"/>
      <c r="D9420" s="46"/>
    </row>
    <row r="9421" spans="1:4" ht="14.4" x14ac:dyDescent="0.3">
      <c r="A9421" s="51"/>
      <c r="C9421" s="47"/>
      <c r="D9421" s="46"/>
    </row>
    <row r="9422" spans="1:4" ht="14.4" x14ac:dyDescent="0.3">
      <c r="A9422" s="51"/>
      <c r="D9422" s="46"/>
    </row>
    <row r="9423" spans="1:4" ht="14.4" x14ac:dyDescent="0.3">
      <c r="A9423" s="51"/>
      <c r="C9423" s="47"/>
      <c r="D9423" s="46"/>
    </row>
    <row r="9424" spans="1:4" ht="14.4" x14ac:dyDescent="0.3">
      <c r="A9424" s="51"/>
      <c r="C9424" s="47"/>
      <c r="D9424" s="46"/>
    </row>
    <row r="9425" spans="1:4" ht="14.4" x14ac:dyDescent="0.3">
      <c r="A9425" s="51"/>
      <c r="C9425" s="47"/>
      <c r="D9425" s="46"/>
    </row>
    <row r="9426" spans="1:4" ht="14.4" x14ac:dyDescent="0.3">
      <c r="A9426" s="51"/>
      <c r="C9426" s="47"/>
      <c r="D9426" s="46"/>
    </row>
    <row r="9427" spans="1:4" ht="14.4" x14ac:dyDescent="0.3">
      <c r="A9427" s="51"/>
      <c r="C9427" s="47"/>
      <c r="D9427" s="46"/>
    </row>
    <row r="9428" spans="1:4" ht="14.4" x14ac:dyDescent="0.3">
      <c r="A9428" s="51"/>
      <c r="C9428" s="47"/>
      <c r="D9428" s="46"/>
    </row>
    <row r="9429" spans="1:4" ht="14.4" x14ac:dyDescent="0.3">
      <c r="A9429" s="51"/>
      <c r="C9429" s="47"/>
      <c r="D9429" s="46"/>
    </row>
    <row r="9430" spans="1:4" ht="14.4" x14ac:dyDescent="0.3">
      <c r="A9430" s="51"/>
      <c r="C9430" s="47"/>
      <c r="D9430" s="46"/>
    </row>
    <row r="9431" spans="1:4" ht="14.4" x14ac:dyDescent="0.3">
      <c r="A9431" s="51"/>
      <c r="C9431" s="47"/>
      <c r="D9431" s="46"/>
    </row>
    <row r="9432" spans="1:4" ht="14.4" x14ac:dyDescent="0.3">
      <c r="A9432" s="51"/>
      <c r="C9432" s="47"/>
      <c r="D9432" s="46"/>
    </row>
    <row r="9433" spans="1:4" ht="14.4" x14ac:dyDescent="0.3">
      <c r="A9433" s="51"/>
      <c r="C9433" s="47"/>
      <c r="D9433" s="46"/>
    </row>
    <row r="9434" spans="1:4" ht="14.4" x14ac:dyDescent="0.3">
      <c r="A9434" s="51"/>
      <c r="C9434" s="47"/>
      <c r="D9434" s="46"/>
    </row>
    <row r="9435" spans="1:4" ht="14.4" x14ac:dyDescent="0.3">
      <c r="A9435" s="51"/>
      <c r="C9435" s="47"/>
      <c r="D9435" s="46"/>
    </row>
    <row r="9436" spans="1:4" ht="14.4" x14ac:dyDescent="0.3">
      <c r="A9436" s="51"/>
      <c r="C9436" s="47"/>
      <c r="D9436" s="46"/>
    </row>
    <row r="9437" spans="1:4" ht="14.4" x14ac:dyDescent="0.3">
      <c r="A9437" s="51"/>
      <c r="C9437" s="47"/>
      <c r="D9437" s="46"/>
    </row>
    <row r="9438" spans="1:4" ht="14.4" x14ac:dyDescent="0.3">
      <c r="A9438" s="51"/>
      <c r="C9438" s="47"/>
      <c r="D9438" s="46"/>
    </row>
    <row r="9439" spans="1:4" ht="14.4" x14ac:dyDescent="0.3">
      <c r="A9439" s="51"/>
      <c r="C9439" s="47"/>
      <c r="D9439" s="46"/>
    </row>
    <row r="9440" spans="1:4" ht="14.4" x14ac:dyDescent="0.3">
      <c r="A9440" s="51"/>
      <c r="C9440" s="47"/>
      <c r="D9440" s="46"/>
    </row>
    <row r="9441" spans="1:4" ht="14.4" x14ac:dyDescent="0.3">
      <c r="A9441" s="51"/>
      <c r="C9441" s="47"/>
      <c r="D9441" s="46"/>
    </row>
    <row r="9442" spans="1:4" ht="14.4" x14ac:dyDescent="0.3">
      <c r="A9442" s="51"/>
      <c r="C9442" s="47"/>
      <c r="D9442" s="46"/>
    </row>
    <row r="9443" spans="1:4" ht="14.4" x14ac:dyDescent="0.3">
      <c r="A9443" s="51"/>
      <c r="C9443" s="47"/>
      <c r="D9443" s="46"/>
    </row>
    <row r="9444" spans="1:4" ht="14.4" x14ac:dyDescent="0.3">
      <c r="A9444" s="51"/>
      <c r="C9444" s="47"/>
      <c r="D9444" s="46"/>
    </row>
    <row r="9445" spans="1:4" ht="14.4" x14ac:dyDescent="0.3">
      <c r="A9445" s="51"/>
      <c r="C9445" s="47"/>
      <c r="D9445" s="46"/>
    </row>
    <row r="9446" spans="1:4" ht="14.4" x14ac:dyDescent="0.3">
      <c r="A9446" s="51"/>
      <c r="C9446" s="47"/>
      <c r="D9446" s="46"/>
    </row>
    <row r="9447" spans="1:4" ht="14.4" x14ac:dyDescent="0.3">
      <c r="A9447" s="51"/>
      <c r="C9447" s="47"/>
      <c r="D9447" s="46"/>
    </row>
    <row r="9448" spans="1:4" ht="14.4" x14ac:dyDescent="0.3">
      <c r="A9448" s="51"/>
      <c r="C9448" s="47"/>
      <c r="D9448" s="46"/>
    </row>
    <row r="9449" spans="1:4" ht="14.4" x14ac:dyDescent="0.3">
      <c r="A9449" s="51"/>
      <c r="C9449" s="47"/>
      <c r="D9449" s="46"/>
    </row>
    <row r="9450" spans="1:4" ht="14.4" x14ac:dyDescent="0.3">
      <c r="A9450" s="51"/>
      <c r="C9450" s="47"/>
      <c r="D9450" s="46"/>
    </row>
    <row r="9451" spans="1:4" ht="14.4" x14ac:dyDescent="0.3">
      <c r="A9451" s="51"/>
      <c r="C9451" s="47"/>
      <c r="D9451" s="46"/>
    </row>
    <row r="9452" spans="1:4" ht="14.4" x14ac:dyDescent="0.3">
      <c r="A9452" s="51"/>
      <c r="C9452" s="47"/>
      <c r="D9452" s="46"/>
    </row>
    <row r="9453" spans="1:4" ht="14.4" x14ac:dyDescent="0.3">
      <c r="A9453" s="51"/>
      <c r="C9453" s="47"/>
      <c r="D9453" s="46"/>
    </row>
    <row r="9454" spans="1:4" ht="14.4" x14ac:dyDescent="0.3">
      <c r="A9454" s="51"/>
      <c r="C9454" s="47"/>
      <c r="D9454" s="46"/>
    </row>
    <row r="9455" spans="1:4" ht="14.4" x14ac:dyDescent="0.3">
      <c r="A9455" s="51"/>
      <c r="C9455" s="47"/>
      <c r="D9455" s="46"/>
    </row>
    <row r="9456" spans="1:4" ht="14.4" x14ac:dyDescent="0.3">
      <c r="A9456" s="51"/>
      <c r="C9456" s="47"/>
      <c r="D9456" s="46"/>
    </row>
    <row r="9457" spans="1:4" ht="14.4" x14ac:dyDescent="0.3">
      <c r="A9457" s="51"/>
      <c r="C9457" s="47"/>
      <c r="D9457" s="46"/>
    </row>
    <row r="9458" spans="1:4" ht="14.4" x14ac:dyDescent="0.3">
      <c r="A9458" s="51"/>
      <c r="C9458" s="47"/>
      <c r="D9458" s="46"/>
    </row>
    <row r="9459" spans="1:4" ht="14.4" x14ac:dyDescent="0.3">
      <c r="A9459" s="51"/>
      <c r="C9459" s="47"/>
      <c r="D9459" s="46"/>
    </row>
    <row r="9460" spans="1:4" ht="14.4" x14ac:dyDescent="0.3">
      <c r="A9460" s="51"/>
      <c r="C9460" s="47"/>
      <c r="D9460" s="46"/>
    </row>
    <row r="9461" spans="1:4" ht="14.4" x14ac:dyDescent="0.3">
      <c r="A9461" s="51"/>
      <c r="C9461" s="47"/>
      <c r="D9461" s="46"/>
    </row>
    <row r="9462" spans="1:4" ht="14.4" x14ac:dyDescent="0.3">
      <c r="A9462" s="51"/>
      <c r="C9462" s="47"/>
      <c r="D9462" s="46"/>
    </row>
    <row r="9463" spans="1:4" ht="14.4" x14ac:dyDescent="0.3">
      <c r="A9463" s="51"/>
      <c r="C9463" s="47"/>
      <c r="D9463" s="46"/>
    </row>
    <row r="9464" spans="1:4" ht="14.4" x14ac:dyDescent="0.3">
      <c r="A9464" s="51"/>
      <c r="C9464" s="47"/>
      <c r="D9464" s="46"/>
    </row>
    <row r="9465" spans="1:4" ht="14.4" x14ac:dyDescent="0.3">
      <c r="A9465" s="51"/>
      <c r="C9465" s="47"/>
      <c r="D9465" s="46"/>
    </row>
    <row r="9466" spans="1:4" ht="14.4" x14ac:dyDescent="0.3">
      <c r="A9466" s="51"/>
      <c r="C9466" s="47"/>
      <c r="D9466" s="46"/>
    </row>
    <row r="9467" spans="1:4" ht="14.4" x14ac:dyDescent="0.3">
      <c r="A9467" s="51"/>
      <c r="C9467" s="47"/>
      <c r="D9467" s="46"/>
    </row>
    <row r="9468" spans="1:4" ht="14.4" x14ac:dyDescent="0.3">
      <c r="A9468" s="51"/>
      <c r="C9468" s="47"/>
      <c r="D9468" s="46"/>
    </row>
    <row r="9469" spans="1:4" ht="14.4" x14ac:dyDescent="0.3">
      <c r="A9469" s="51"/>
      <c r="C9469" s="47"/>
      <c r="D9469" s="46"/>
    </row>
    <row r="9470" spans="1:4" ht="14.4" x14ac:dyDescent="0.3">
      <c r="A9470" s="51"/>
      <c r="C9470" s="47"/>
      <c r="D9470" s="46"/>
    </row>
    <row r="9471" spans="1:4" ht="14.4" x14ac:dyDescent="0.3">
      <c r="A9471" s="51"/>
      <c r="C9471" s="47"/>
      <c r="D9471" s="46"/>
    </row>
    <row r="9472" spans="1:4" ht="14.4" x14ac:dyDescent="0.3">
      <c r="A9472" s="51"/>
      <c r="C9472" s="47"/>
      <c r="D9472" s="46"/>
    </row>
    <row r="9473" spans="1:4" ht="14.4" x14ac:dyDescent="0.3">
      <c r="A9473" s="51"/>
      <c r="C9473" s="47"/>
      <c r="D9473" s="46"/>
    </row>
    <row r="9474" spans="1:4" ht="14.4" x14ac:dyDescent="0.3">
      <c r="A9474" s="51"/>
      <c r="C9474" s="47"/>
      <c r="D9474" s="46"/>
    </row>
    <row r="9475" spans="1:4" ht="14.4" x14ac:dyDescent="0.3">
      <c r="A9475" s="51"/>
      <c r="C9475" s="47"/>
      <c r="D9475" s="46"/>
    </row>
    <row r="9476" spans="1:4" ht="14.4" x14ac:dyDescent="0.3">
      <c r="A9476" s="51"/>
      <c r="C9476" s="47"/>
      <c r="D9476" s="46"/>
    </row>
    <row r="9477" spans="1:4" ht="14.4" x14ac:dyDescent="0.3">
      <c r="A9477" s="51"/>
      <c r="C9477" s="47"/>
      <c r="D9477" s="46"/>
    </row>
    <row r="9478" spans="1:4" ht="14.4" x14ac:dyDescent="0.3">
      <c r="A9478" s="51"/>
      <c r="C9478" s="47"/>
      <c r="D9478" s="46"/>
    </row>
    <row r="9479" spans="1:4" ht="14.4" x14ac:dyDescent="0.3">
      <c r="A9479" s="51"/>
      <c r="C9479" s="47"/>
      <c r="D9479" s="46"/>
    </row>
    <row r="9480" spans="1:4" ht="14.4" x14ac:dyDescent="0.3">
      <c r="A9480" s="51"/>
      <c r="C9480" s="47"/>
      <c r="D9480" s="46"/>
    </row>
    <row r="9481" spans="1:4" ht="14.4" x14ac:dyDescent="0.3">
      <c r="A9481" s="51"/>
      <c r="C9481" s="47"/>
      <c r="D9481" s="46"/>
    </row>
    <row r="9482" spans="1:4" ht="14.4" x14ac:dyDescent="0.3">
      <c r="A9482" s="51"/>
      <c r="C9482" s="47"/>
      <c r="D9482" s="46"/>
    </row>
    <row r="9483" spans="1:4" ht="14.4" x14ac:dyDescent="0.3">
      <c r="A9483" s="51"/>
      <c r="C9483" s="47"/>
      <c r="D9483" s="46"/>
    </row>
    <row r="9484" spans="1:4" ht="14.4" x14ac:dyDescent="0.3">
      <c r="A9484" s="51"/>
      <c r="C9484" s="47"/>
      <c r="D9484" s="46"/>
    </row>
    <row r="9485" spans="1:4" ht="14.4" x14ac:dyDescent="0.3">
      <c r="A9485" s="51"/>
      <c r="C9485" s="47"/>
      <c r="D9485" s="46"/>
    </row>
    <row r="9486" spans="1:4" ht="14.4" x14ac:dyDescent="0.3">
      <c r="A9486" s="51"/>
      <c r="C9486" s="47"/>
      <c r="D9486" s="46"/>
    </row>
    <row r="9487" spans="1:4" ht="14.4" x14ac:dyDescent="0.3">
      <c r="A9487" s="51"/>
      <c r="C9487" s="47"/>
      <c r="D9487" s="46"/>
    </row>
    <row r="9488" spans="1:4" ht="14.4" x14ac:dyDescent="0.3">
      <c r="A9488" s="51"/>
      <c r="C9488" s="47"/>
      <c r="D9488" s="46"/>
    </row>
    <row r="9489" spans="1:4" ht="14.4" x14ac:dyDescent="0.3">
      <c r="A9489" s="51"/>
      <c r="C9489" s="47"/>
      <c r="D9489" s="46"/>
    </row>
    <row r="9490" spans="1:4" ht="14.4" x14ac:dyDescent="0.3">
      <c r="A9490" s="51"/>
      <c r="C9490" s="47"/>
      <c r="D9490" s="46"/>
    </row>
    <row r="9491" spans="1:4" ht="14.4" x14ac:dyDescent="0.3">
      <c r="A9491" s="51"/>
      <c r="C9491" s="47"/>
      <c r="D9491" s="46"/>
    </row>
    <row r="9492" spans="1:4" ht="14.4" x14ac:dyDescent="0.3">
      <c r="A9492" s="51"/>
      <c r="C9492" s="47"/>
      <c r="D9492" s="46"/>
    </row>
    <row r="9493" spans="1:4" ht="14.4" x14ac:dyDescent="0.3">
      <c r="A9493" s="51"/>
      <c r="C9493" s="47"/>
      <c r="D9493" s="46"/>
    </row>
    <row r="9494" spans="1:4" ht="14.4" x14ac:dyDescent="0.3">
      <c r="A9494" s="51"/>
      <c r="C9494" s="47"/>
      <c r="D9494" s="46"/>
    </row>
    <row r="9495" spans="1:4" ht="14.4" x14ac:dyDescent="0.3">
      <c r="A9495" s="51"/>
      <c r="C9495" s="47"/>
      <c r="D9495" s="46"/>
    </row>
    <row r="9496" spans="1:4" ht="14.4" x14ac:dyDescent="0.3">
      <c r="A9496" s="51"/>
      <c r="C9496" s="47"/>
      <c r="D9496" s="46"/>
    </row>
    <row r="9497" spans="1:4" ht="14.4" x14ac:dyDescent="0.3">
      <c r="A9497" s="51"/>
      <c r="C9497" s="47"/>
      <c r="D9497" s="46"/>
    </row>
    <row r="9498" spans="1:4" ht="14.4" x14ac:dyDescent="0.3">
      <c r="A9498" s="51"/>
      <c r="C9498" s="47"/>
      <c r="D9498" s="46"/>
    </row>
    <row r="9499" spans="1:4" ht="14.4" x14ac:dyDescent="0.3">
      <c r="A9499" s="51"/>
      <c r="C9499" s="47"/>
      <c r="D9499" s="46"/>
    </row>
    <row r="9500" spans="1:4" ht="14.4" x14ac:dyDescent="0.3">
      <c r="A9500" s="51"/>
      <c r="C9500" s="47"/>
      <c r="D9500" s="46"/>
    </row>
    <row r="9501" spans="1:4" ht="14.4" x14ac:dyDescent="0.3">
      <c r="A9501" s="51"/>
      <c r="C9501" s="47"/>
      <c r="D9501" s="46"/>
    </row>
    <row r="9502" spans="1:4" ht="14.4" x14ac:dyDescent="0.3">
      <c r="A9502" s="51"/>
      <c r="C9502" s="47"/>
      <c r="D9502" s="46"/>
    </row>
    <row r="9503" spans="1:4" ht="14.4" x14ac:dyDescent="0.3">
      <c r="A9503" s="51"/>
      <c r="C9503" s="47"/>
      <c r="D9503" s="46"/>
    </row>
    <row r="9504" spans="1:4" ht="14.4" x14ac:dyDescent="0.3">
      <c r="A9504" s="51"/>
      <c r="C9504" s="47"/>
      <c r="D9504" s="46"/>
    </row>
    <row r="9505" spans="1:4" ht="14.4" x14ac:dyDescent="0.3">
      <c r="A9505" s="51"/>
      <c r="C9505" s="47"/>
      <c r="D9505" s="46"/>
    </row>
    <row r="9506" spans="1:4" ht="14.4" x14ac:dyDescent="0.3">
      <c r="A9506" s="51"/>
      <c r="C9506" s="47"/>
      <c r="D9506" s="46"/>
    </row>
    <row r="9507" spans="1:4" ht="14.4" x14ac:dyDescent="0.3">
      <c r="A9507" s="51"/>
      <c r="C9507" s="47"/>
      <c r="D9507" s="46"/>
    </row>
    <row r="9508" spans="1:4" ht="14.4" x14ac:dyDescent="0.3">
      <c r="A9508" s="51"/>
      <c r="C9508" s="47"/>
      <c r="D9508" s="46"/>
    </row>
    <row r="9509" spans="1:4" ht="14.4" x14ac:dyDescent="0.3">
      <c r="A9509" s="51"/>
      <c r="C9509" s="47"/>
      <c r="D9509" s="46"/>
    </row>
    <row r="9510" spans="1:4" ht="14.4" x14ac:dyDescent="0.3">
      <c r="A9510" s="51"/>
      <c r="C9510" s="47"/>
      <c r="D9510" s="46"/>
    </row>
    <row r="9511" spans="1:4" ht="14.4" x14ac:dyDescent="0.3">
      <c r="A9511" s="51"/>
      <c r="C9511" s="47"/>
      <c r="D9511" s="46"/>
    </row>
    <row r="9512" spans="1:4" ht="14.4" x14ac:dyDescent="0.3">
      <c r="A9512" s="51"/>
      <c r="C9512" s="47"/>
      <c r="D9512" s="46"/>
    </row>
    <row r="9513" spans="1:4" ht="14.4" x14ac:dyDescent="0.3">
      <c r="A9513" s="51"/>
      <c r="C9513" s="47"/>
      <c r="D9513" s="46"/>
    </row>
    <row r="9514" spans="1:4" ht="14.4" x14ac:dyDescent="0.3">
      <c r="A9514" s="51"/>
      <c r="C9514" s="47"/>
      <c r="D9514" s="46"/>
    </row>
    <row r="9515" spans="1:4" ht="14.4" x14ac:dyDescent="0.3">
      <c r="A9515" s="51"/>
      <c r="C9515" s="47"/>
      <c r="D9515" s="46"/>
    </row>
    <row r="9516" spans="1:4" ht="14.4" x14ac:dyDescent="0.3">
      <c r="A9516" s="51"/>
      <c r="C9516" s="47"/>
      <c r="D9516" s="46"/>
    </row>
    <row r="9517" spans="1:4" ht="14.4" x14ac:dyDescent="0.3">
      <c r="A9517" s="51"/>
      <c r="C9517" s="47"/>
      <c r="D9517" s="46"/>
    </row>
    <row r="9518" spans="1:4" ht="14.4" x14ac:dyDescent="0.3">
      <c r="A9518" s="51"/>
      <c r="C9518" s="47"/>
      <c r="D9518" s="46"/>
    </row>
    <row r="9519" spans="1:4" ht="14.4" x14ac:dyDescent="0.3">
      <c r="A9519" s="51"/>
      <c r="C9519" s="47"/>
      <c r="D9519" s="46"/>
    </row>
    <row r="9520" spans="1:4" ht="14.4" x14ac:dyDescent="0.3">
      <c r="A9520" s="51"/>
      <c r="C9520" s="47"/>
      <c r="D9520" s="46"/>
    </row>
    <row r="9521" spans="1:4" ht="14.4" x14ac:dyDescent="0.3">
      <c r="A9521" s="51"/>
      <c r="C9521" s="47"/>
      <c r="D9521" s="46"/>
    </row>
    <row r="9522" spans="1:4" ht="14.4" x14ac:dyDescent="0.3">
      <c r="A9522" s="51"/>
      <c r="C9522" s="47"/>
      <c r="D9522" s="46"/>
    </row>
    <row r="9523" spans="1:4" ht="14.4" x14ac:dyDescent="0.3">
      <c r="A9523" s="51"/>
      <c r="C9523" s="47"/>
      <c r="D9523" s="46"/>
    </row>
    <row r="9524" spans="1:4" ht="14.4" x14ac:dyDescent="0.3">
      <c r="A9524" s="51"/>
      <c r="C9524" s="47"/>
      <c r="D9524" s="46"/>
    </row>
    <row r="9525" spans="1:4" ht="14.4" x14ac:dyDescent="0.3">
      <c r="A9525" s="51"/>
      <c r="C9525" s="47"/>
      <c r="D9525" s="46"/>
    </row>
    <row r="9526" spans="1:4" ht="14.4" x14ac:dyDescent="0.3">
      <c r="A9526" s="51"/>
      <c r="C9526" s="47"/>
      <c r="D9526" s="46"/>
    </row>
    <row r="9527" spans="1:4" ht="14.4" x14ac:dyDescent="0.3">
      <c r="A9527" s="51"/>
      <c r="C9527" s="47"/>
      <c r="D9527" s="46"/>
    </row>
    <row r="9528" spans="1:4" ht="14.4" x14ac:dyDescent="0.3">
      <c r="A9528" s="51"/>
      <c r="C9528" s="47"/>
      <c r="D9528" s="46"/>
    </row>
    <row r="9529" spans="1:4" ht="14.4" x14ac:dyDescent="0.3">
      <c r="A9529" s="51"/>
      <c r="C9529" s="47"/>
      <c r="D9529" s="46"/>
    </row>
    <row r="9530" spans="1:4" ht="14.4" x14ac:dyDescent="0.3">
      <c r="A9530" s="51"/>
      <c r="C9530" s="47"/>
      <c r="D9530" s="46"/>
    </row>
    <row r="9531" spans="1:4" ht="14.4" x14ac:dyDescent="0.3">
      <c r="A9531" s="51"/>
      <c r="C9531" s="47"/>
      <c r="D9531" s="46"/>
    </row>
    <row r="9532" spans="1:4" ht="14.4" x14ac:dyDescent="0.3">
      <c r="A9532" s="51"/>
      <c r="C9532" s="47"/>
      <c r="D9532" s="46"/>
    </row>
    <row r="9533" spans="1:4" ht="14.4" x14ac:dyDescent="0.3">
      <c r="A9533" s="51"/>
      <c r="C9533" s="47"/>
      <c r="D9533" s="46"/>
    </row>
    <row r="9534" spans="1:4" ht="14.4" x14ac:dyDescent="0.3">
      <c r="A9534" s="51"/>
      <c r="C9534" s="47"/>
      <c r="D9534" s="46"/>
    </row>
    <row r="9535" spans="1:4" ht="14.4" x14ac:dyDescent="0.3">
      <c r="A9535" s="51"/>
      <c r="C9535" s="47"/>
      <c r="D9535" s="46"/>
    </row>
    <row r="9536" spans="1:4" ht="14.4" x14ac:dyDescent="0.3">
      <c r="A9536" s="51"/>
      <c r="C9536" s="47"/>
      <c r="D9536" s="46"/>
    </row>
    <row r="9537" spans="1:4" ht="14.4" x14ac:dyDescent="0.3">
      <c r="A9537" s="51"/>
      <c r="C9537" s="47"/>
      <c r="D9537" s="46"/>
    </row>
    <row r="9538" spans="1:4" ht="14.4" x14ac:dyDescent="0.3">
      <c r="A9538" s="51"/>
      <c r="C9538" s="47"/>
      <c r="D9538" s="46"/>
    </row>
    <row r="9539" spans="1:4" ht="14.4" x14ac:dyDescent="0.3">
      <c r="A9539" s="51"/>
      <c r="C9539" s="47"/>
      <c r="D9539" s="46"/>
    </row>
    <row r="9540" spans="1:4" ht="14.4" x14ac:dyDescent="0.3">
      <c r="A9540" s="51"/>
      <c r="C9540" s="47"/>
      <c r="D9540" s="46"/>
    </row>
    <row r="9541" spans="1:4" ht="14.4" x14ac:dyDescent="0.3">
      <c r="A9541" s="51"/>
      <c r="C9541" s="47"/>
      <c r="D9541" s="46"/>
    </row>
    <row r="9542" spans="1:4" ht="14.4" x14ac:dyDescent="0.3">
      <c r="A9542" s="51"/>
      <c r="C9542" s="47"/>
      <c r="D9542" s="46"/>
    </row>
    <row r="9543" spans="1:4" ht="14.4" x14ac:dyDescent="0.3">
      <c r="A9543" s="51"/>
      <c r="C9543" s="47"/>
      <c r="D9543" s="46"/>
    </row>
    <row r="9544" spans="1:4" ht="14.4" x14ac:dyDescent="0.3">
      <c r="A9544" s="51"/>
      <c r="C9544" s="47"/>
      <c r="D9544" s="46"/>
    </row>
    <row r="9545" spans="1:4" ht="14.4" x14ac:dyDescent="0.3">
      <c r="A9545" s="51"/>
      <c r="C9545" s="47"/>
      <c r="D9545" s="46"/>
    </row>
    <row r="9546" spans="1:4" ht="14.4" x14ac:dyDescent="0.3">
      <c r="A9546" s="51"/>
      <c r="C9546" s="47"/>
      <c r="D9546" s="46"/>
    </row>
    <row r="9547" spans="1:4" ht="14.4" x14ac:dyDescent="0.3">
      <c r="A9547" s="51"/>
      <c r="C9547" s="47"/>
      <c r="D9547" s="46"/>
    </row>
    <row r="9548" spans="1:4" ht="14.4" x14ac:dyDescent="0.3">
      <c r="A9548" s="51"/>
      <c r="C9548" s="47"/>
      <c r="D9548" s="46"/>
    </row>
    <row r="9549" spans="1:4" ht="14.4" x14ac:dyDescent="0.3">
      <c r="A9549" s="51"/>
      <c r="C9549" s="47"/>
      <c r="D9549" s="46"/>
    </row>
    <row r="9550" spans="1:4" ht="14.4" x14ac:dyDescent="0.3">
      <c r="A9550" s="51"/>
      <c r="C9550" s="47"/>
      <c r="D9550" s="46"/>
    </row>
    <row r="9551" spans="1:4" ht="14.4" x14ac:dyDescent="0.3">
      <c r="A9551" s="51"/>
      <c r="C9551" s="47"/>
      <c r="D9551" s="46"/>
    </row>
    <row r="9552" spans="1:4" ht="14.4" x14ac:dyDescent="0.3">
      <c r="A9552" s="51"/>
      <c r="C9552" s="47"/>
      <c r="D9552" s="46"/>
    </row>
    <row r="9553" spans="1:4" ht="14.4" x14ac:dyDescent="0.3">
      <c r="A9553" s="51"/>
      <c r="C9553" s="47"/>
      <c r="D9553" s="46"/>
    </row>
    <row r="9554" spans="1:4" ht="14.4" x14ac:dyDescent="0.3">
      <c r="A9554" s="51"/>
      <c r="C9554" s="47"/>
      <c r="D9554" s="46"/>
    </row>
    <row r="9555" spans="1:4" ht="14.4" x14ac:dyDescent="0.3">
      <c r="A9555" s="51"/>
      <c r="C9555" s="47"/>
      <c r="D9555" s="46"/>
    </row>
    <row r="9556" spans="1:4" ht="14.4" x14ac:dyDescent="0.3">
      <c r="A9556" s="51"/>
      <c r="C9556" s="47"/>
      <c r="D9556" s="46"/>
    </row>
    <row r="9557" spans="1:4" ht="14.4" x14ac:dyDescent="0.3">
      <c r="A9557" s="51"/>
      <c r="C9557" s="47"/>
      <c r="D9557" s="46"/>
    </row>
    <row r="9558" spans="1:4" ht="14.4" x14ac:dyDescent="0.3">
      <c r="A9558" s="51"/>
      <c r="C9558" s="47"/>
      <c r="D9558" s="46"/>
    </row>
    <row r="9559" spans="1:4" ht="14.4" x14ac:dyDescent="0.3">
      <c r="A9559" s="51"/>
      <c r="C9559" s="47"/>
      <c r="D9559" s="46"/>
    </row>
    <row r="9560" spans="1:4" ht="14.4" x14ac:dyDescent="0.3">
      <c r="A9560" s="51"/>
      <c r="C9560" s="47"/>
      <c r="D9560" s="46"/>
    </row>
    <row r="9561" spans="1:4" ht="14.4" x14ac:dyDescent="0.3">
      <c r="A9561" s="51"/>
      <c r="C9561" s="47"/>
      <c r="D9561" s="46"/>
    </row>
    <row r="9562" spans="1:4" ht="14.4" x14ac:dyDescent="0.3">
      <c r="A9562" s="51"/>
      <c r="C9562" s="47"/>
      <c r="D9562" s="46"/>
    </row>
    <row r="9563" spans="1:4" ht="14.4" x14ac:dyDescent="0.3">
      <c r="A9563" s="51"/>
      <c r="C9563" s="47"/>
      <c r="D9563" s="46"/>
    </row>
    <row r="9564" spans="1:4" ht="14.4" x14ac:dyDescent="0.3">
      <c r="A9564" s="51"/>
      <c r="C9564" s="47"/>
      <c r="D9564" s="46"/>
    </row>
    <row r="9565" spans="1:4" ht="14.4" x14ac:dyDescent="0.3">
      <c r="A9565" s="51"/>
      <c r="C9565" s="47"/>
      <c r="D9565" s="46"/>
    </row>
    <row r="9566" spans="1:4" ht="14.4" x14ac:dyDescent="0.3">
      <c r="A9566" s="51"/>
      <c r="C9566" s="47"/>
      <c r="D9566" s="46"/>
    </row>
    <row r="9567" spans="1:4" ht="14.4" x14ac:dyDescent="0.3">
      <c r="A9567" s="51"/>
      <c r="C9567" s="47"/>
      <c r="D9567" s="46"/>
    </row>
    <row r="9568" spans="1:4" ht="14.4" x14ac:dyDescent="0.3">
      <c r="A9568" s="51"/>
      <c r="C9568" s="47"/>
      <c r="D9568" s="46"/>
    </row>
    <row r="9569" spans="1:4" ht="14.4" x14ac:dyDescent="0.3">
      <c r="A9569" s="51"/>
      <c r="C9569" s="47"/>
      <c r="D9569" s="46"/>
    </row>
    <row r="9570" spans="1:4" ht="14.4" x14ac:dyDescent="0.3">
      <c r="A9570" s="51"/>
      <c r="C9570" s="47"/>
      <c r="D9570" s="46"/>
    </row>
    <row r="9571" spans="1:4" ht="14.4" x14ac:dyDescent="0.3">
      <c r="A9571" s="51"/>
      <c r="C9571" s="47"/>
      <c r="D9571" s="46"/>
    </row>
    <row r="9572" spans="1:4" ht="14.4" x14ac:dyDescent="0.3">
      <c r="A9572" s="51"/>
      <c r="C9572" s="47"/>
      <c r="D9572" s="46"/>
    </row>
    <row r="9573" spans="1:4" ht="14.4" x14ac:dyDescent="0.3">
      <c r="A9573" s="51"/>
      <c r="C9573" s="47"/>
      <c r="D9573" s="46"/>
    </row>
    <row r="9574" spans="1:4" ht="14.4" x14ac:dyDescent="0.3">
      <c r="A9574" s="51"/>
      <c r="C9574" s="47"/>
      <c r="D9574" s="46"/>
    </row>
    <row r="9575" spans="1:4" ht="14.4" x14ac:dyDescent="0.3">
      <c r="A9575" s="51"/>
      <c r="C9575" s="47"/>
      <c r="D9575" s="46"/>
    </row>
    <row r="9576" spans="1:4" ht="14.4" x14ac:dyDescent="0.3">
      <c r="A9576" s="51"/>
      <c r="C9576" s="47"/>
      <c r="D9576" s="46"/>
    </row>
    <row r="9577" spans="1:4" ht="14.4" x14ac:dyDescent="0.3">
      <c r="A9577" s="51"/>
      <c r="C9577" s="47"/>
      <c r="D9577" s="46"/>
    </row>
    <row r="9578" spans="1:4" ht="14.4" x14ac:dyDescent="0.3">
      <c r="A9578" s="51"/>
      <c r="C9578" s="47"/>
      <c r="D9578" s="46"/>
    </row>
    <row r="9579" spans="1:4" ht="14.4" x14ac:dyDescent="0.3">
      <c r="A9579" s="51"/>
      <c r="C9579" s="47"/>
      <c r="D9579" s="46"/>
    </row>
    <row r="9580" spans="1:4" ht="14.4" x14ac:dyDescent="0.3">
      <c r="A9580" s="51"/>
      <c r="C9580" s="47"/>
      <c r="D9580" s="46"/>
    </row>
    <row r="9581" spans="1:4" ht="14.4" x14ac:dyDescent="0.3">
      <c r="A9581" s="51"/>
      <c r="C9581" s="47"/>
      <c r="D9581" s="46"/>
    </row>
    <row r="9582" spans="1:4" ht="14.4" x14ac:dyDescent="0.3">
      <c r="A9582" s="51"/>
      <c r="C9582" s="47"/>
      <c r="D9582" s="46"/>
    </row>
    <row r="9583" spans="1:4" ht="14.4" x14ac:dyDescent="0.3">
      <c r="A9583" s="51"/>
      <c r="C9583" s="47"/>
      <c r="D9583" s="46"/>
    </row>
    <row r="9584" spans="1:4" ht="14.4" x14ac:dyDescent="0.3">
      <c r="A9584" s="51"/>
      <c r="C9584" s="47"/>
      <c r="D9584" s="46"/>
    </row>
    <row r="9585" spans="1:4" ht="14.4" x14ac:dyDescent="0.3">
      <c r="A9585" s="51"/>
      <c r="C9585" s="47"/>
      <c r="D9585" s="46"/>
    </row>
    <row r="9586" spans="1:4" ht="14.4" x14ac:dyDescent="0.3">
      <c r="A9586" s="51"/>
      <c r="C9586" s="47"/>
      <c r="D9586" s="46"/>
    </row>
    <row r="9587" spans="1:4" ht="14.4" x14ac:dyDescent="0.3">
      <c r="A9587" s="51"/>
      <c r="C9587" s="47"/>
      <c r="D9587" s="46"/>
    </row>
    <row r="9588" spans="1:4" ht="14.4" x14ac:dyDescent="0.3">
      <c r="A9588" s="51"/>
      <c r="C9588" s="47"/>
      <c r="D9588" s="46"/>
    </row>
    <row r="9589" spans="1:4" ht="14.4" x14ac:dyDescent="0.3">
      <c r="A9589" s="51"/>
      <c r="C9589" s="47"/>
      <c r="D9589" s="46"/>
    </row>
    <row r="9590" spans="1:4" ht="14.4" x14ac:dyDescent="0.3">
      <c r="A9590" s="51"/>
      <c r="C9590" s="47"/>
      <c r="D9590" s="46"/>
    </row>
    <row r="9591" spans="1:4" ht="14.4" x14ac:dyDescent="0.3">
      <c r="A9591" s="51"/>
      <c r="C9591" s="47"/>
      <c r="D9591" s="46"/>
    </row>
    <row r="9592" spans="1:4" ht="14.4" x14ac:dyDescent="0.3">
      <c r="A9592" s="51"/>
      <c r="C9592" s="47"/>
      <c r="D9592" s="46"/>
    </row>
    <row r="9593" spans="1:4" ht="14.4" x14ac:dyDescent="0.3">
      <c r="A9593" s="51"/>
      <c r="C9593" s="47"/>
      <c r="D9593" s="46"/>
    </row>
    <row r="9594" spans="1:4" ht="14.4" x14ac:dyDescent="0.3">
      <c r="A9594" s="51"/>
      <c r="C9594" s="47"/>
      <c r="D9594" s="46"/>
    </row>
    <row r="9595" spans="1:4" ht="14.4" x14ac:dyDescent="0.3">
      <c r="A9595" s="51"/>
      <c r="C9595" s="47"/>
      <c r="D9595" s="46"/>
    </row>
    <row r="9596" spans="1:4" ht="14.4" x14ac:dyDescent="0.3">
      <c r="A9596" s="51"/>
      <c r="C9596" s="47"/>
      <c r="D9596" s="46"/>
    </row>
    <row r="9597" spans="1:4" ht="14.4" x14ac:dyDescent="0.3">
      <c r="A9597" s="51"/>
      <c r="C9597" s="47"/>
      <c r="D9597" s="46"/>
    </row>
    <row r="9598" spans="1:4" ht="14.4" x14ac:dyDescent="0.3">
      <c r="A9598" s="51"/>
      <c r="C9598" s="47"/>
      <c r="D9598" s="46"/>
    </row>
    <row r="9599" spans="1:4" ht="14.4" x14ac:dyDescent="0.3">
      <c r="A9599" s="51"/>
      <c r="C9599" s="47"/>
      <c r="D9599" s="46"/>
    </row>
    <row r="9600" spans="1:4" ht="14.4" x14ac:dyDescent="0.3">
      <c r="A9600" s="51"/>
      <c r="C9600" s="47"/>
      <c r="D9600" s="46"/>
    </row>
    <row r="9601" spans="1:4" ht="14.4" x14ac:dyDescent="0.3">
      <c r="A9601" s="51"/>
      <c r="C9601" s="47"/>
      <c r="D9601" s="46"/>
    </row>
    <row r="9602" spans="1:4" ht="14.4" x14ac:dyDescent="0.3">
      <c r="A9602" s="51"/>
      <c r="C9602" s="47"/>
      <c r="D9602" s="46"/>
    </row>
    <row r="9603" spans="1:4" ht="14.4" x14ac:dyDescent="0.3">
      <c r="A9603" s="51"/>
      <c r="C9603" s="47"/>
      <c r="D9603" s="46"/>
    </row>
    <row r="9604" spans="1:4" ht="14.4" x14ac:dyDescent="0.3">
      <c r="A9604" s="51"/>
      <c r="C9604" s="47"/>
      <c r="D9604" s="46"/>
    </row>
    <row r="9605" spans="1:4" ht="14.4" x14ac:dyDescent="0.3">
      <c r="A9605" s="51"/>
      <c r="C9605" s="47"/>
      <c r="D9605" s="46"/>
    </row>
    <row r="9606" spans="1:4" ht="14.4" x14ac:dyDescent="0.3">
      <c r="A9606" s="51"/>
      <c r="C9606" s="47"/>
      <c r="D9606" s="46"/>
    </row>
    <row r="9607" spans="1:4" ht="14.4" x14ac:dyDescent="0.3">
      <c r="A9607" s="51"/>
      <c r="C9607" s="47"/>
      <c r="D9607" s="46"/>
    </row>
    <row r="9608" spans="1:4" ht="14.4" x14ac:dyDescent="0.3">
      <c r="A9608" s="51"/>
      <c r="C9608" s="47"/>
      <c r="D9608" s="46"/>
    </row>
    <row r="9609" spans="1:4" ht="14.4" x14ac:dyDescent="0.3">
      <c r="A9609" s="51"/>
      <c r="C9609" s="47"/>
      <c r="D9609" s="46"/>
    </row>
    <row r="9610" spans="1:4" ht="14.4" x14ac:dyDescent="0.3">
      <c r="A9610" s="51"/>
      <c r="C9610" s="47"/>
      <c r="D9610" s="46"/>
    </row>
    <row r="9611" spans="1:4" ht="14.4" x14ac:dyDescent="0.3">
      <c r="A9611" s="51"/>
      <c r="C9611" s="47"/>
      <c r="D9611" s="46"/>
    </row>
    <row r="9612" spans="1:4" ht="14.4" x14ac:dyDescent="0.3">
      <c r="A9612" s="51"/>
      <c r="C9612" s="47"/>
      <c r="D9612" s="46"/>
    </row>
    <row r="9613" spans="1:4" ht="14.4" x14ac:dyDescent="0.3">
      <c r="A9613" s="51"/>
      <c r="C9613" s="47"/>
      <c r="D9613" s="46"/>
    </row>
    <row r="9614" spans="1:4" ht="14.4" x14ac:dyDescent="0.3">
      <c r="A9614" s="51"/>
      <c r="C9614" s="47"/>
      <c r="D9614" s="46"/>
    </row>
    <row r="9615" spans="1:4" ht="14.4" x14ac:dyDescent="0.3">
      <c r="A9615" s="51"/>
      <c r="C9615" s="47"/>
      <c r="D9615" s="46"/>
    </row>
    <row r="9616" spans="1:4" ht="14.4" x14ac:dyDescent="0.3">
      <c r="A9616" s="51"/>
      <c r="C9616" s="47"/>
      <c r="D9616" s="46"/>
    </row>
    <row r="9617" spans="1:4" ht="14.4" x14ac:dyDescent="0.3">
      <c r="A9617" s="51"/>
      <c r="C9617" s="47"/>
      <c r="D9617" s="46"/>
    </row>
    <row r="9618" spans="1:4" ht="14.4" x14ac:dyDescent="0.3">
      <c r="A9618" s="51"/>
      <c r="C9618" s="47"/>
      <c r="D9618" s="46"/>
    </row>
    <row r="9619" spans="1:4" ht="14.4" x14ac:dyDescent="0.3">
      <c r="A9619" s="51"/>
      <c r="C9619" s="47"/>
      <c r="D9619" s="46"/>
    </row>
    <row r="9620" spans="1:4" ht="14.4" x14ac:dyDescent="0.3">
      <c r="A9620" s="51"/>
      <c r="C9620" s="47"/>
      <c r="D9620" s="46"/>
    </row>
    <row r="9621" spans="1:4" ht="14.4" x14ac:dyDescent="0.3">
      <c r="A9621" s="51"/>
      <c r="C9621" s="47"/>
      <c r="D9621" s="46"/>
    </row>
    <row r="9622" spans="1:4" ht="14.4" x14ac:dyDescent="0.3">
      <c r="A9622" s="51"/>
      <c r="C9622" s="47"/>
      <c r="D9622" s="46"/>
    </row>
    <row r="9623" spans="1:4" ht="14.4" x14ac:dyDescent="0.3">
      <c r="A9623" s="51"/>
      <c r="C9623" s="47"/>
      <c r="D9623" s="46"/>
    </row>
    <row r="9624" spans="1:4" ht="14.4" x14ac:dyDescent="0.3">
      <c r="A9624" s="51"/>
      <c r="C9624" s="47"/>
      <c r="D9624" s="46"/>
    </row>
    <row r="9625" spans="1:4" ht="14.4" x14ac:dyDescent="0.3">
      <c r="A9625" s="51"/>
      <c r="C9625" s="47"/>
      <c r="D9625" s="46"/>
    </row>
    <row r="9626" spans="1:4" ht="14.4" x14ac:dyDescent="0.3">
      <c r="A9626" s="51"/>
      <c r="C9626" s="47"/>
      <c r="D9626" s="46"/>
    </row>
    <row r="9627" spans="1:4" ht="14.4" x14ac:dyDescent="0.3">
      <c r="A9627" s="51"/>
      <c r="C9627" s="47"/>
      <c r="D9627" s="46"/>
    </row>
    <row r="9628" spans="1:4" ht="14.4" x14ac:dyDescent="0.3">
      <c r="A9628" s="51"/>
      <c r="C9628" s="47"/>
      <c r="D9628" s="46"/>
    </row>
    <row r="9629" spans="1:4" ht="14.4" x14ac:dyDescent="0.3">
      <c r="A9629" s="51"/>
      <c r="C9629" s="47"/>
      <c r="D9629" s="46"/>
    </row>
    <row r="9630" spans="1:4" ht="14.4" x14ac:dyDescent="0.3">
      <c r="A9630" s="51"/>
      <c r="C9630" s="47"/>
      <c r="D9630" s="46"/>
    </row>
    <row r="9631" spans="1:4" ht="14.4" x14ac:dyDescent="0.3">
      <c r="A9631" s="51"/>
      <c r="C9631" s="47"/>
      <c r="D9631" s="46"/>
    </row>
    <row r="9632" spans="1:4" ht="14.4" x14ac:dyDescent="0.3">
      <c r="A9632" s="51"/>
      <c r="C9632" s="47"/>
      <c r="D9632" s="46"/>
    </row>
    <row r="9633" spans="1:4" ht="14.4" x14ac:dyDescent="0.3">
      <c r="A9633" s="51"/>
      <c r="C9633" s="47"/>
      <c r="D9633" s="46"/>
    </row>
    <row r="9634" spans="1:4" ht="14.4" x14ac:dyDescent="0.3">
      <c r="A9634" s="51"/>
      <c r="C9634" s="47"/>
      <c r="D9634" s="46"/>
    </row>
    <row r="9635" spans="1:4" ht="14.4" x14ac:dyDescent="0.3">
      <c r="A9635" s="51"/>
      <c r="C9635" s="47"/>
      <c r="D9635" s="46"/>
    </row>
    <row r="9636" spans="1:4" ht="14.4" x14ac:dyDescent="0.3">
      <c r="A9636" s="51"/>
      <c r="C9636" s="47"/>
      <c r="D9636" s="46"/>
    </row>
    <row r="9637" spans="1:4" ht="14.4" x14ac:dyDescent="0.3">
      <c r="A9637" s="51"/>
      <c r="C9637" s="47"/>
      <c r="D9637" s="46"/>
    </row>
    <row r="9638" spans="1:4" ht="14.4" x14ac:dyDescent="0.3">
      <c r="A9638" s="51"/>
      <c r="C9638" s="47"/>
      <c r="D9638" s="46"/>
    </row>
    <row r="9639" spans="1:4" ht="14.4" x14ac:dyDescent="0.3">
      <c r="A9639" s="51"/>
      <c r="C9639" s="47"/>
      <c r="D9639" s="46"/>
    </row>
    <row r="9640" spans="1:4" ht="14.4" x14ac:dyDescent="0.3">
      <c r="A9640" s="51"/>
      <c r="C9640" s="47"/>
      <c r="D9640" s="46"/>
    </row>
    <row r="9641" spans="1:4" ht="14.4" x14ac:dyDescent="0.3">
      <c r="A9641" s="51"/>
      <c r="C9641" s="47"/>
      <c r="D9641" s="46"/>
    </row>
    <row r="9642" spans="1:4" ht="14.4" x14ac:dyDescent="0.3">
      <c r="A9642" s="51"/>
      <c r="C9642" s="47"/>
      <c r="D9642" s="46"/>
    </row>
    <row r="9643" spans="1:4" ht="14.4" x14ac:dyDescent="0.3">
      <c r="A9643" s="51"/>
      <c r="C9643" s="47"/>
      <c r="D9643" s="46"/>
    </row>
    <row r="9644" spans="1:4" ht="14.4" x14ac:dyDescent="0.3">
      <c r="A9644" s="51"/>
      <c r="C9644" s="47"/>
      <c r="D9644" s="46"/>
    </row>
    <row r="9645" spans="1:4" ht="14.4" x14ac:dyDescent="0.3">
      <c r="A9645" s="51"/>
      <c r="C9645" s="47"/>
      <c r="D9645" s="46"/>
    </row>
    <row r="9646" spans="1:4" ht="14.4" x14ac:dyDescent="0.3">
      <c r="A9646" s="51"/>
      <c r="C9646" s="47"/>
      <c r="D9646" s="46"/>
    </row>
    <row r="9647" spans="1:4" ht="14.4" x14ac:dyDescent="0.3">
      <c r="A9647" s="51"/>
      <c r="C9647" s="47"/>
      <c r="D9647" s="46"/>
    </row>
    <row r="9648" spans="1:4" ht="14.4" x14ac:dyDescent="0.3">
      <c r="A9648" s="51"/>
      <c r="C9648" s="47"/>
      <c r="D9648" s="46"/>
    </row>
    <row r="9649" spans="1:4" ht="14.4" x14ac:dyDescent="0.3">
      <c r="A9649" s="51"/>
      <c r="C9649" s="47"/>
      <c r="D9649" s="46"/>
    </row>
    <row r="9650" spans="1:4" ht="14.4" x14ac:dyDescent="0.3">
      <c r="A9650" s="51"/>
      <c r="C9650" s="47"/>
      <c r="D9650" s="46"/>
    </row>
    <row r="9651" spans="1:4" ht="14.4" x14ac:dyDescent="0.3">
      <c r="A9651" s="51"/>
      <c r="C9651" s="47"/>
      <c r="D9651" s="46"/>
    </row>
    <row r="9652" spans="1:4" ht="14.4" x14ac:dyDescent="0.3">
      <c r="A9652" s="51"/>
      <c r="C9652" s="47"/>
      <c r="D9652" s="46"/>
    </row>
    <row r="9653" spans="1:4" ht="14.4" x14ac:dyDescent="0.3">
      <c r="A9653" s="51"/>
      <c r="C9653" s="47"/>
      <c r="D9653" s="46"/>
    </row>
    <row r="9654" spans="1:4" ht="14.4" x14ac:dyDescent="0.3">
      <c r="A9654" s="51"/>
      <c r="C9654" s="47"/>
      <c r="D9654" s="46"/>
    </row>
    <row r="9655" spans="1:4" ht="14.4" x14ac:dyDescent="0.3">
      <c r="A9655" s="51"/>
      <c r="C9655" s="47"/>
      <c r="D9655" s="46"/>
    </row>
    <row r="9656" spans="1:4" ht="14.4" x14ac:dyDescent="0.3">
      <c r="A9656" s="51"/>
      <c r="C9656" s="47"/>
      <c r="D9656" s="46"/>
    </row>
    <row r="9657" spans="1:4" ht="14.4" x14ac:dyDescent="0.3">
      <c r="A9657" s="51"/>
      <c r="C9657" s="47"/>
      <c r="D9657" s="46"/>
    </row>
    <row r="9658" spans="1:4" ht="14.4" x14ac:dyDescent="0.3">
      <c r="A9658" s="51"/>
      <c r="C9658" s="47"/>
      <c r="D9658" s="46"/>
    </row>
    <row r="9659" spans="1:4" ht="14.4" x14ac:dyDescent="0.3">
      <c r="A9659" s="51"/>
      <c r="C9659" s="47"/>
      <c r="D9659" s="46"/>
    </row>
    <row r="9660" spans="1:4" ht="14.4" x14ac:dyDescent="0.3">
      <c r="A9660" s="51"/>
      <c r="C9660" s="47"/>
      <c r="D9660" s="46"/>
    </row>
    <row r="9661" spans="1:4" ht="14.4" x14ac:dyDescent="0.3">
      <c r="A9661" s="51"/>
      <c r="C9661" s="47"/>
      <c r="D9661" s="46"/>
    </row>
    <row r="9662" spans="1:4" ht="14.4" x14ac:dyDescent="0.3">
      <c r="A9662" s="51"/>
      <c r="C9662" s="47"/>
      <c r="D9662" s="46"/>
    </row>
    <row r="9663" spans="1:4" ht="14.4" x14ac:dyDescent="0.3">
      <c r="A9663" s="51"/>
      <c r="C9663" s="47"/>
      <c r="D9663" s="46"/>
    </row>
    <row r="9664" spans="1:4" ht="14.4" x14ac:dyDescent="0.3">
      <c r="A9664" s="51"/>
      <c r="C9664" s="47"/>
      <c r="D9664" s="46"/>
    </row>
    <row r="9665" spans="1:4" ht="14.4" x14ac:dyDescent="0.3">
      <c r="A9665" s="51"/>
      <c r="C9665" s="47"/>
      <c r="D9665" s="46"/>
    </row>
    <row r="9666" spans="1:4" ht="14.4" x14ac:dyDescent="0.3">
      <c r="A9666" s="51"/>
      <c r="C9666" s="47"/>
      <c r="D9666" s="46"/>
    </row>
    <row r="9667" spans="1:4" ht="14.4" x14ac:dyDescent="0.3">
      <c r="A9667" s="51"/>
      <c r="C9667" s="47"/>
      <c r="D9667" s="46"/>
    </row>
    <row r="9668" spans="1:4" ht="14.4" x14ac:dyDescent="0.3">
      <c r="A9668" s="51"/>
      <c r="C9668" s="47"/>
      <c r="D9668" s="46"/>
    </row>
    <row r="9669" spans="1:4" ht="14.4" x14ac:dyDescent="0.3">
      <c r="A9669" s="51"/>
      <c r="C9669" s="47"/>
      <c r="D9669" s="46"/>
    </row>
    <row r="9670" spans="1:4" ht="14.4" x14ac:dyDescent="0.3">
      <c r="A9670" s="51"/>
      <c r="C9670" s="47"/>
      <c r="D9670" s="46"/>
    </row>
    <row r="9671" spans="1:4" ht="14.4" x14ac:dyDescent="0.3">
      <c r="A9671" s="51"/>
      <c r="C9671" s="47"/>
      <c r="D9671" s="46"/>
    </row>
    <row r="9672" spans="1:4" ht="14.4" x14ac:dyDescent="0.3">
      <c r="A9672" s="51"/>
      <c r="C9672" s="47"/>
      <c r="D9672" s="46"/>
    </row>
    <row r="9673" spans="1:4" ht="14.4" x14ac:dyDescent="0.3">
      <c r="A9673" s="51"/>
      <c r="C9673" s="47"/>
      <c r="D9673" s="46"/>
    </row>
    <row r="9674" spans="1:4" ht="14.4" x14ac:dyDescent="0.3">
      <c r="A9674" s="51"/>
      <c r="C9674" s="47"/>
      <c r="D9674" s="46"/>
    </row>
    <row r="9675" spans="1:4" ht="14.4" x14ac:dyDescent="0.3">
      <c r="A9675" s="51"/>
      <c r="C9675" s="47"/>
      <c r="D9675" s="46"/>
    </row>
    <row r="9676" spans="1:4" ht="14.4" x14ac:dyDescent="0.3">
      <c r="A9676" s="51"/>
      <c r="C9676" s="47"/>
      <c r="D9676" s="46"/>
    </row>
    <row r="9677" spans="1:4" ht="14.4" x14ac:dyDescent="0.3">
      <c r="A9677" s="51"/>
      <c r="C9677" s="47"/>
      <c r="D9677" s="46"/>
    </row>
    <row r="9678" spans="1:4" ht="14.4" x14ac:dyDescent="0.3">
      <c r="A9678" s="51"/>
      <c r="C9678" s="47"/>
      <c r="D9678" s="46"/>
    </row>
    <row r="9679" spans="1:4" ht="14.4" x14ac:dyDescent="0.3">
      <c r="A9679" s="51"/>
      <c r="C9679" s="47"/>
      <c r="D9679" s="46"/>
    </row>
    <row r="9680" spans="1:4" ht="14.4" x14ac:dyDescent="0.3">
      <c r="A9680" s="51"/>
      <c r="C9680" s="47"/>
      <c r="D9680" s="46"/>
    </row>
    <row r="9681" spans="1:4" ht="14.4" x14ac:dyDescent="0.3">
      <c r="A9681" s="51"/>
      <c r="C9681" s="47"/>
      <c r="D9681" s="46"/>
    </row>
    <row r="9682" spans="1:4" ht="14.4" x14ac:dyDescent="0.3">
      <c r="A9682" s="51"/>
      <c r="C9682" s="47"/>
      <c r="D9682" s="46"/>
    </row>
    <row r="9683" spans="1:4" ht="14.4" x14ac:dyDescent="0.3">
      <c r="A9683" s="51"/>
      <c r="C9683" s="47"/>
      <c r="D9683" s="46"/>
    </row>
    <row r="9684" spans="1:4" ht="14.4" x14ac:dyDescent="0.3">
      <c r="A9684" s="51"/>
      <c r="C9684" s="47"/>
      <c r="D9684" s="46"/>
    </row>
    <row r="9685" spans="1:4" ht="14.4" x14ac:dyDescent="0.3">
      <c r="A9685" s="51"/>
      <c r="C9685" s="47"/>
      <c r="D9685" s="46"/>
    </row>
    <row r="9686" spans="1:4" ht="14.4" x14ac:dyDescent="0.3">
      <c r="A9686" s="51"/>
      <c r="C9686" s="47"/>
      <c r="D9686" s="46"/>
    </row>
    <row r="9687" spans="1:4" ht="14.4" x14ac:dyDescent="0.3">
      <c r="A9687" s="51"/>
      <c r="C9687" s="47"/>
      <c r="D9687" s="46"/>
    </row>
    <row r="9688" spans="1:4" ht="14.4" x14ac:dyDescent="0.3">
      <c r="A9688" s="51"/>
      <c r="C9688" s="47"/>
      <c r="D9688" s="46"/>
    </row>
    <row r="9689" spans="1:4" ht="14.4" x14ac:dyDescent="0.3">
      <c r="A9689" s="51"/>
      <c r="C9689" s="47"/>
      <c r="D9689" s="46"/>
    </row>
    <row r="9690" spans="1:4" ht="14.4" x14ac:dyDescent="0.3">
      <c r="A9690" s="51"/>
      <c r="C9690" s="47"/>
      <c r="D9690" s="46"/>
    </row>
    <row r="9691" spans="1:4" ht="14.4" x14ac:dyDescent="0.3">
      <c r="A9691" s="51"/>
      <c r="C9691" s="47"/>
      <c r="D9691" s="46"/>
    </row>
    <row r="9692" spans="1:4" ht="14.4" x14ac:dyDescent="0.3">
      <c r="A9692" s="51"/>
      <c r="C9692" s="47"/>
      <c r="D9692" s="46"/>
    </row>
    <row r="9693" spans="1:4" ht="14.4" x14ac:dyDescent="0.3">
      <c r="A9693" s="51"/>
      <c r="C9693" s="47"/>
      <c r="D9693" s="46"/>
    </row>
    <row r="9694" spans="1:4" ht="14.4" x14ac:dyDescent="0.3">
      <c r="A9694" s="51"/>
      <c r="C9694" s="47"/>
      <c r="D9694" s="46"/>
    </row>
    <row r="9695" spans="1:4" ht="14.4" x14ac:dyDescent="0.3">
      <c r="A9695" s="51"/>
      <c r="C9695" s="47"/>
      <c r="D9695" s="46"/>
    </row>
    <row r="9696" spans="1:4" ht="14.4" x14ac:dyDescent="0.3">
      <c r="A9696" s="51"/>
      <c r="C9696" s="47"/>
      <c r="D9696" s="46"/>
    </row>
    <row r="9697" spans="1:4" ht="14.4" x14ac:dyDescent="0.3">
      <c r="A9697" s="51"/>
      <c r="C9697" s="47"/>
      <c r="D9697" s="46"/>
    </row>
    <row r="9698" spans="1:4" ht="14.4" x14ac:dyDescent="0.3">
      <c r="A9698" s="51"/>
      <c r="C9698" s="47"/>
      <c r="D9698" s="46"/>
    </row>
    <row r="9699" spans="1:4" ht="14.4" x14ac:dyDescent="0.3">
      <c r="A9699" s="51"/>
      <c r="C9699" s="47"/>
      <c r="D9699" s="46"/>
    </row>
    <row r="9700" spans="1:4" ht="14.4" x14ac:dyDescent="0.3">
      <c r="A9700" s="51"/>
      <c r="C9700" s="47"/>
      <c r="D9700" s="46"/>
    </row>
    <row r="9701" spans="1:4" ht="14.4" x14ac:dyDescent="0.3">
      <c r="A9701" s="51"/>
      <c r="C9701" s="47"/>
      <c r="D9701" s="46"/>
    </row>
    <row r="9702" spans="1:4" ht="14.4" x14ac:dyDescent="0.3">
      <c r="A9702" s="51"/>
      <c r="C9702" s="47"/>
      <c r="D9702" s="46"/>
    </row>
    <row r="9703" spans="1:4" ht="14.4" x14ac:dyDescent="0.3">
      <c r="A9703" s="51"/>
      <c r="C9703" s="47"/>
      <c r="D9703" s="46"/>
    </row>
    <row r="9704" spans="1:4" ht="14.4" x14ac:dyDescent="0.3">
      <c r="A9704" s="51"/>
      <c r="C9704" s="47"/>
      <c r="D9704" s="46"/>
    </row>
    <row r="9705" spans="1:4" ht="14.4" x14ac:dyDescent="0.3">
      <c r="A9705" s="51"/>
      <c r="C9705" s="47"/>
      <c r="D9705" s="46"/>
    </row>
    <row r="9706" spans="1:4" ht="14.4" x14ac:dyDescent="0.3">
      <c r="A9706" s="51"/>
      <c r="C9706" s="47"/>
      <c r="D9706" s="46"/>
    </row>
    <row r="9707" spans="1:4" ht="14.4" x14ac:dyDescent="0.3">
      <c r="A9707" s="51"/>
      <c r="C9707" s="47"/>
      <c r="D9707" s="46"/>
    </row>
    <row r="9708" spans="1:4" ht="14.4" x14ac:dyDescent="0.3">
      <c r="A9708" s="51"/>
      <c r="C9708" s="47"/>
      <c r="D9708" s="46"/>
    </row>
    <row r="9709" spans="1:4" ht="14.4" x14ac:dyDescent="0.3">
      <c r="A9709" s="51"/>
      <c r="C9709" s="47"/>
      <c r="D9709" s="46"/>
    </row>
    <row r="9710" spans="1:4" ht="14.4" x14ac:dyDescent="0.3">
      <c r="A9710" s="51"/>
      <c r="C9710" s="47"/>
      <c r="D9710" s="46"/>
    </row>
    <row r="9711" spans="1:4" ht="14.4" x14ac:dyDescent="0.3">
      <c r="A9711" s="51"/>
      <c r="C9711" s="47"/>
      <c r="D9711" s="46"/>
    </row>
    <row r="9712" spans="1:4" ht="14.4" x14ac:dyDescent="0.3">
      <c r="A9712" s="51"/>
      <c r="C9712" s="47"/>
      <c r="D9712" s="46"/>
    </row>
    <row r="9713" spans="1:4" ht="14.4" x14ac:dyDescent="0.3">
      <c r="A9713" s="51"/>
      <c r="D9713" s="46"/>
    </row>
    <row r="9714" spans="1:4" ht="14.4" x14ac:dyDescent="0.3">
      <c r="A9714" s="51"/>
      <c r="D9714" s="46"/>
    </row>
    <row r="9715" spans="1:4" ht="14.4" x14ac:dyDescent="0.3">
      <c r="A9715" s="51"/>
      <c r="D9715" s="46"/>
    </row>
    <row r="9716" spans="1:4" ht="14.4" x14ac:dyDescent="0.3">
      <c r="A9716" s="51"/>
      <c r="D9716" s="46"/>
    </row>
    <row r="9717" spans="1:4" ht="14.4" x14ac:dyDescent="0.3">
      <c r="A9717" s="51"/>
      <c r="D9717" s="46"/>
    </row>
    <row r="9718" spans="1:4" ht="14.4" x14ac:dyDescent="0.3">
      <c r="A9718" s="51"/>
      <c r="D9718" s="46"/>
    </row>
    <row r="9719" spans="1:4" ht="14.4" x14ac:dyDescent="0.3">
      <c r="A9719" s="51"/>
      <c r="D9719" s="46"/>
    </row>
    <row r="9720" spans="1:4" ht="14.4" x14ac:dyDescent="0.3">
      <c r="A9720" s="51"/>
      <c r="D9720" s="46"/>
    </row>
    <row r="9721" spans="1:4" ht="14.4" x14ac:dyDescent="0.3">
      <c r="A9721" s="51"/>
      <c r="D9721" s="46"/>
    </row>
    <row r="9722" spans="1:4" ht="14.4" x14ac:dyDescent="0.3">
      <c r="A9722" s="51"/>
      <c r="D9722" s="46"/>
    </row>
    <row r="9723" spans="1:4" ht="14.4" x14ac:dyDescent="0.3">
      <c r="A9723" s="51"/>
      <c r="D9723" s="46"/>
    </row>
    <row r="9724" spans="1:4" ht="14.4" x14ac:dyDescent="0.3">
      <c r="A9724" s="51"/>
      <c r="D9724" s="46"/>
    </row>
    <row r="9725" spans="1:4" ht="14.4" x14ac:dyDescent="0.3">
      <c r="A9725" s="51"/>
      <c r="D9725" s="46"/>
    </row>
    <row r="9726" spans="1:4" ht="14.4" x14ac:dyDescent="0.3">
      <c r="A9726" s="51"/>
      <c r="D9726" s="46"/>
    </row>
    <row r="9727" spans="1:4" ht="14.4" x14ac:dyDescent="0.3">
      <c r="A9727" s="51"/>
      <c r="D9727" s="46"/>
    </row>
    <row r="9728" spans="1:4" ht="14.4" x14ac:dyDescent="0.3">
      <c r="A9728" s="51"/>
      <c r="D9728" s="46"/>
    </row>
    <row r="9729" spans="1:4" ht="14.4" x14ac:dyDescent="0.3">
      <c r="A9729" s="51"/>
      <c r="D9729" s="46"/>
    </row>
    <row r="9730" spans="1:4" ht="14.4" x14ac:dyDescent="0.3">
      <c r="A9730" s="51"/>
      <c r="D9730" s="46"/>
    </row>
    <row r="9731" spans="1:4" ht="14.4" x14ac:dyDescent="0.3">
      <c r="A9731" s="51"/>
      <c r="C9731" s="47"/>
      <c r="D9731" s="46"/>
    </row>
    <row r="9732" spans="1:4" ht="14.4" x14ac:dyDescent="0.3">
      <c r="A9732" s="51"/>
      <c r="C9732" s="47"/>
      <c r="D9732" s="46"/>
    </row>
    <row r="9733" spans="1:4" ht="14.4" x14ac:dyDescent="0.3">
      <c r="A9733" s="51"/>
      <c r="C9733" s="47"/>
      <c r="D9733" s="46"/>
    </row>
    <row r="9734" spans="1:4" ht="14.4" x14ac:dyDescent="0.3">
      <c r="A9734" s="51"/>
      <c r="C9734" s="47"/>
      <c r="D9734" s="46"/>
    </row>
    <row r="9735" spans="1:4" ht="14.4" x14ac:dyDescent="0.3">
      <c r="A9735" s="51"/>
      <c r="C9735" s="47"/>
      <c r="D9735" s="46"/>
    </row>
    <row r="9736" spans="1:4" ht="14.4" x14ac:dyDescent="0.3">
      <c r="A9736" s="51"/>
      <c r="C9736" s="47"/>
      <c r="D9736" s="46"/>
    </row>
    <row r="9737" spans="1:4" ht="14.4" x14ac:dyDescent="0.3">
      <c r="A9737" s="51"/>
      <c r="C9737" s="47"/>
      <c r="D9737" s="46"/>
    </row>
    <row r="9738" spans="1:4" ht="14.4" x14ac:dyDescent="0.3">
      <c r="A9738" s="51"/>
      <c r="C9738" s="47"/>
      <c r="D9738" s="46"/>
    </row>
    <row r="9739" spans="1:4" ht="14.4" x14ac:dyDescent="0.3">
      <c r="A9739" s="51"/>
      <c r="C9739" s="47"/>
      <c r="D9739" s="46"/>
    </row>
    <row r="9740" spans="1:4" ht="14.4" x14ac:dyDescent="0.3">
      <c r="A9740" s="51"/>
      <c r="C9740" s="47"/>
      <c r="D9740" s="46"/>
    </row>
    <row r="9741" spans="1:4" ht="14.4" x14ac:dyDescent="0.3">
      <c r="A9741" s="51"/>
      <c r="C9741" s="47"/>
      <c r="D9741" s="46"/>
    </row>
    <row r="9742" spans="1:4" ht="14.4" x14ac:dyDescent="0.3">
      <c r="A9742" s="51"/>
      <c r="C9742" s="47"/>
      <c r="D9742" s="46"/>
    </row>
    <row r="9743" spans="1:4" ht="14.4" x14ac:dyDescent="0.3">
      <c r="A9743" s="51"/>
      <c r="C9743" s="47"/>
      <c r="D9743" s="46"/>
    </row>
    <row r="9744" spans="1:4" ht="14.4" x14ac:dyDescent="0.3">
      <c r="A9744" s="51"/>
      <c r="C9744" s="47"/>
      <c r="D9744" s="46"/>
    </row>
    <row r="9745" spans="1:4" ht="14.4" x14ac:dyDescent="0.3">
      <c r="A9745" s="51"/>
      <c r="C9745" s="47"/>
      <c r="D9745" s="46"/>
    </row>
    <row r="9746" spans="1:4" ht="14.4" x14ac:dyDescent="0.3">
      <c r="A9746" s="51"/>
      <c r="C9746" s="47"/>
      <c r="D9746" s="46"/>
    </row>
    <row r="9747" spans="1:4" ht="14.4" x14ac:dyDescent="0.3">
      <c r="A9747" s="51"/>
      <c r="C9747" s="47"/>
      <c r="D9747" s="46"/>
    </row>
    <row r="9748" spans="1:4" ht="14.4" x14ac:dyDescent="0.3">
      <c r="A9748" s="51"/>
      <c r="C9748" s="47"/>
      <c r="D9748" s="46"/>
    </row>
    <row r="9749" spans="1:4" ht="14.4" x14ac:dyDescent="0.3">
      <c r="A9749" s="51"/>
      <c r="C9749" s="47"/>
      <c r="D9749" s="46"/>
    </row>
    <row r="9750" spans="1:4" ht="14.4" x14ac:dyDescent="0.3">
      <c r="A9750" s="51"/>
      <c r="C9750" s="47"/>
      <c r="D9750" s="46"/>
    </row>
    <row r="9751" spans="1:4" ht="14.4" x14ac:dyDescent="0.3">
      <c r="A9751" s="51"/>
      <c r="C9751" s="47"/>
      <c r="D9751" s="46"/>
    </row>
    <row r="9752" spans="1:4" ht="14.4" x14ac:dyDescent="0.3">
      <c r="A9752" s="51"/>
      <c r="C9752" s="47"/>
      <c r="D9752" s="46"/>
    </row>
    <row r="9753" spans="1:4" ht="14.4" x14ac:dyDescent="0.3">
      <c r="A9753" s="51"/>
      <c r="C9753" s="47"/>
      <c r="D9753" s="46"/>
    </row>
    <row r="9754" spans="1:4" ht="14.4" x14ac:dyDescent="0.3">
      <c r="A9754" s="51"/>
      <c r="C9754" s="47"/>
      <c r="D9754" s="46"/>
    </row>
    <row r="9755" spans="1:4" ht="14.4" x14ac:dyDescent="0.3">
      <c r="A9755" s="51"/>
      <c r="C9755" s="47"/>
      <c r="D9755" s="46"/>
    </row>
    <row r="9756" spans="1:4" ht="14.4" x14ac:dyDescent="0.3">
      <c r="A9756" s="51"/>
      <c r="C9756" s="47"/>
      <c r="D9756" s="46"/>
    </row>
    <row r="9757" spans="1:4" ht="14.4" x14ac:dyDescent="0.3">
      <c r="A9757" s="51"/>
      <c r="C9757" s="47"/>
      <c r="D9757" s="46"/>
    </row>
    <row r="9758" spans="1:4" ht="14.4" x14ac:dyDescent="0.3">
      <c r="A9758" s="51"/>
      <c r="C9758" s="47"/>
      <c r="D9758" s="46"/>
    </row>
    <row r="9759" spans="1:4" ht="14.4" x14ac:dyDescent="0.3">
      <c r="A9759" s="51"/>
      <c r="C9759" s="47"/>
      <c r="D9759" s="46"/>
    </row>
    <row r="9760" spans="1:4" ht="14.4" x14ac:dyDescent="0.3">
      <c r="A9760" s="51"/>
      <c r="C9760" s="47"/>
      <c r="D9760" s="46"/>
    </row>
    <row r="9761" spans="1:4" ht="14.4" x14ac:dyDescent="0.3">
      <c r="A9761" s="51"/>
      <c r="C9761" s="47"/>
      <c r="D9761" s="46"/>
    </row>
    <row r="9762" spans="1:4" ht="14.4" x14ac:dyDescent="0.3">
      <c r="A9762" s="51"/>
      <c r="C9762" s="47"/>
      <c r="D9762" s="46"/>
    </row>
    <row r="9763" spans="1:4" ht="14.4" x14ac:dyDescent="0.3">
      <c r="A9763" s="51"/>
      <c r="C9763" s="47"/>
      <c r="D9763" s="46"/>
    </row>
    <row r="9764" spans="1:4" ht="14.4" x14ac:dyDescent="0.3">
      <c r="A9764" s="51"/>
      <c r="C9764" s="47"/>
      <c r="D9764" s="46"/>
    </row>
    <row r="9765" spans="1:4" ht="14.4" x14ac:dyDescent="0.3">
      <c r="A9765" s="51"/>
      <c r="C9765" s="47"/>
      <c r="D9765" s="46"/>
    </row>
    <row r="9766" spans="1:4" ht="14.4" x14ac:dyDescent="0.3">
      <c r="A9766" s="51"/>
      <c r="C9766" s="47"/>
      <c r="D9766" s="46"/>
    </row>
    <row r="9767" spans="1:4" ht="14.4" x14ac:dyDescent="0.3">
      <c r="A9767" s="51"/>
      <c r="C9767" s="47"/>
      <c r="D9767" s="46"/>
    </row>
    <row r="9768" spans="1:4" ht="14.4" x14ac:dyDescent="0.3">
      <c r="A9768" s="51"/>
      <c r="C9768" s="47"/>
      <c r="D9768" s="46"/>
    </row>
    <row r="9769" spans="1:4" ht="14.4" x14ac:dyDescent="0.3">
      <c r="A9769" s="51"/>
      <c r="C9769" s="47"/>
      <c r="D9769" s="46"/>
    </row>
    <row r="9770" spans="1:4" ht="14.4" x14ac:dyDescent="0.3">
      <c r="A9770" s="51"/>
      <c r="C9770" s="47"/>
      <c r="D9770" s="46"/>
    </row>
    <row r="9771" spans="1:4" ht="14.4" x14ac:dyDescent="0.3">
      <c r="A9771" s="51"/>
      <c r="C9771" s="47"/>
      <c r="D9771" s="46"/>
    </row>
    <row r="9772" spans="1:4" ht="14.4" x14ac:dyDescent="0.3">
      <c r="A9772" s="51"/>
      <c r="C9772" s="47"/>
      <c r="D9772" s="46"/>
    </row>
    <row r="9773" spans="1:4" ht="14.4" x14ac:dyDescent="0.3">
      <c r="A9773" s="51"/>
      <c r="C9773" s="47"/>
      <c r="D9773" s="46"/>
    </row>
    <row r="9774" spans="1:4" ht="14.4" x14ac:dyDescent="0.3">
      <c r="A9774" s="51"/>
      <c r="C9774" s="47"/>
      <c r="D9774" s="46"/>
    </row>
    <row r="9775" spans="1:4" ht="14.4" x14ac:dyDescent="0.3">
      <c r="A9775" s="51"/>
      <c r="C9775" s="47"/>
      <c r="D9775" s="46"/>
    </row>
    <row r="9776" spans="1:4" ht="14.4" x14ac:dyDescent="0.3">
      <c r="A9776" s="51"/>
      <c r="C9776" s="47"/>
      <c r="D9776" s="46"/>
    </row>
    <row r="9777" spans="1:4" ht="14.4" x14ac:dyDescent="0.3">
      <c r="A9777" s="51"/>
      <c r="C9777" s="47"/>
      <c r="D9777" s="46"/>
    </row>
    <row r="9778" spans="1:4" ht="14.4" x14ac:dyDescent="0.3">
      <c r="A9778" s="51"/>
      <c r="C9778" s="47"/>
      <c r="D9778" s="46"/>
    </row>
    <row r="9779" spans="1:4" ht="14.4" x14ac:dyDescent="0.3">
      <c r="A9779" s="51"/>
      <c r="C9779" s="47"/>
      <c r="D9779" s="46"/>
    </row>
    <row r="9780" spans="1:4" ht="14.4" x14ac:dyDescent="0.3">
      <c r="A9780" s="51"/>
      <c r="C9780" s="47"/>
      <c r="D9780" s="46"/>
    </row>
    <row r="9781" spans="1:4" ht="14.4" x14ac:dyDescent="0.3">
      <c r="A9781" s="51"/>
      <c r="C9781" s="47"/>
      <c r="D9781" s="46"/>
    </row>
    <row r="9782" spans="1:4" ht="14.4" x14ac:dyDescent="0.3">
      <c r="A9782" s="51"/>
      <c r="C9782" s="47"/>
      <c r="D9782" s="46"/>
    </row>
    <row r="9783" spans="1:4" ht="14.4" x14ac:dyDescent="0.3">
      <c r="A9783" s="51"/>
      <c r="C9783" s="47"/>
      <c r="D9783" s="46"/>
    </row>
    <row r="9784" spans="1:4" ht="14.4" x14ac:dyDescent="0.3">
      <c r="A9784" s="51"/>
      <c r="C9784" s="47"/>
      <c r="D9784" s="46"/>
    </row>
    <row r="9785" spans="1:4" ht="14.4" x14ac:dyDescent="0.3">
      <c r="A9785" s="51"/>
      <c r="C9785" s="47"/>
      <c r="D9785" s="46"/>
    </row>
    <row r="9786" spans="1:4" ht="14.4" x14ac:dyDescent="0.3">
      <c r="A9786" s="51"/>
      <c r="C9786" s="47"/>
      <c r="D9786" s="46"/>
    </row>
    <row r="9787" spans="1:4" ht="14.4" x14ac:dyDescent="0.3">
      <c r="A9787" s="51"/>
      <c r="C9787" s="47"/>
      <c r="D9787" s="46"/>
    </row>
    <row r="9788" spans="1:4" ht="14.4" x14ac:dyDescent="0.3">
      <c r="A9788" s="51"/>
      <c r="C9788" s="47"/>
      <c r="D9788" s="46"/>
    </row>
    <row r="9789" spans="1:4" ht="14.4" x14ac:dyDescent="0.3">
      <c r="A9789" s="51"/>
      <c r="C9789" s="47"/>
      <c r="D9789" s="46"/>
    </row>
    <row r="9790" spans="1:4" ht="14.4" x14ac:dyDescent="0.3">
      <c r="A9790" s="51"/>
      <c r="C9790" s="47"/>
      <c r="D9790" s="46"/>
    </row>
    <row r="9791" spans="1:4" ht="14.4" x14ac:dyDescent="0.3">
      <c r="A9791" s="51"/>
      <c r="C9791" s="47"/>
      <c r="D9791" s="46"/>
    </row>
    <row r="9792" spans="1:4" ht="14.4" x14ac:dyDescent="0.3">
      <c r="A9792" s="51"/>
      <c r="C9792" s="47"/>
      <c r="D9792" s="46"/>
    </row>
    <row r="9793" spans="1:4" ht="14.4" x14ac:dyDescent="0.3">
      <c r="A9793" s="51"/>
      <c r="C9793" s="47"/>
      <c r="D9793" s="46"/>
    </row>
    <row r="9794" spans="1:4" ht="14.4" x14ac:dyDescent="0.3">
      <c r="A9794" s="51"/>
      <c r="C9794" s="47"/>
      <c r="D9794" s="46"/>
    </row>
    <row r="9795" spans="1:4" ht="14.4" x14ac:dyDescent="0.3">
      <c r="A9795" s="51"/>
      <c r="C9795" s="47"/>
      <c r="D9795" s="46"/>
    </row>
    <row r="9796" spans="1:4" ht="14.4" x14ac:dyDescent="0.3">
      <c r="A9796" s="51"/>
      <c r="C9796" s="47"/>
      <c r="D9796" s="46"/>
    </row>
    <row r="9797" spans="1:4" ht="14.4" x14ac:dyDescent="0.3">
      <c r="A9797" s="51"/>
      <c r="C9797" s="47"/>
      <c r="D9797" s="46"/>
    </row>
    <row r="9798" spans="1:4" ht="14.4" x14ac:dyDescent="0.3">
      <c r="A9798" s="51"/>
      <c r="C9798" s="47"/>
      <c r="D9798" s="46"/>
    </row>
    <row r="9799" spans="1:4" ht="14.4" x14ac:dyDescent="0.3">
      <c r="A9799" s="51"/>
      <c r="C9799" s="47"/>
      <c r="D9799" s="46"/>
    </row>
    <row r="9800" spans="1:4" ht="14.4" x14ac:dyDescent="0.3">
      <c r="A9800" s="51"/>
      <c r="C9800" s="47"/>
      <c r="D9800" s="46"/>
    </row>
    <row r="9801" spans="1:4" ht="14.4" x14ac:dyDescent="0.3">
      <c r="A9801" s="51"/>
      <c r="C9801" s="47"/>
      <c r="D9801" s="46"/>
    </row>
    <row r="9802" spans="1:4" ht="14.4" x14ac:dyDescent="0.3">
      <c r="A9802" s="51"/>
      <c r="C9802" s="47"/>
      <c r="D9802" s="46"/>
    </row>
    <row r="9803" spans="1:4" ht="14.4" x14ac:dyDescent="0.3">
      <c r="A9803" s="51"/>
      <c r="C9803" s="47"/>
      <c r="D9803" s="46"/>
    </row>
    <row r="9804" spans="1:4" ht="14.4" x14ac:dyDescent="0.3">
      <c r="A9804" s="51"/>
      <c r="C9804" s="47"/>
      <c r="D9804" s="46"/>
    </row>
    <row r="9805" spans="1:4" ht="14.4" x14ac:dyDescent="0.3">
      <c r="A9805" s="51"/>
      <c r="C9805" s="47"/>
      <c r="D9805" s="46"/>
    </row>
    <row r="9806" spans="1:4" ht="14.4" x14ac:dyDescent="0.3">
      <c r="A9806" s="51"/>
      <c r="C9806" s="47"/>
      <c r="D9806" s="46"/>
    </row>
    <row r="9807" spans="1:4" ht="14.4" x14ac:dyDescent="0.3">
      <c r="A9807" s="51"/>
      <c r="C9807" s="47"/>
      <c r="D9807" s="46"/>
    </row>
    <row r="9808" spans="1:4" ht="14.4" x14ac:dyDescent="0.3">
      <c r="A9808" s="51"/>
      <c r="C9808" s="47"/>
      <c r="D9808" s="46"/>
    </row>
    <row r="9809" spans="1:4" ht="14.4" x14ac:dyDescent="0.3">
      <c r="A9809" s="51"/>
      <c r="C9809" s="47"/>
      <c r="D9809" s="46"/>
    </row>
    <row r="9810" spans="1:4" ht="14.4" x14ac:dyDescent="0.3">
      <c r="A9810" s="51"/>
      <c r="C9810" s="47"/>
      <c r="D9810" s="46"/>
    </row>
    <row r="9811" spans="1:4" ht="14.4" x14ac:dyDescent="0.3">
      <c r="A9811" s="51"/>
      <c r="C9811" s="47"/>
      <c r="D9811" s="46"/>
    </row>
    <row r="9812" spans="1:4" ht="14.4" x14ac:dyDescent="0.3">
      <c r="A9812" s="51"/>
      <c r="C9812" s="47"/>
      <c r="D9812" s="46"/>
    </row>
    <row r="9813" spans="1:4" ht="14.4" x14ac:dyDescent="0.3">
      <c r="A9813" s="51"/>
      <c r="C9813" s="47"/>
      <c r="D9813" s="46"/>
    </row>
    <row r="9814" spans="1:4" ht="14.4" x14ac:dyDescent="0.3">
      <c r="A9814" s="51"/>
      <c r="C9814" s="47"/>
      <c r="D9814" s="46"/>
    </row>
    <row r="9815" spans="1:4" ht="14.4" x14ac:dyDescent="0.3">
      <c r="A9815" s="51"/>
      <c r="C9815" s="47"/>
      <c r="D9815" s="46"/>
    </row>
    <row r="9816" spans="1:4" ht="14.4" x14ac:dyDescent="0.3">
      <c r="A9816" s="51"/>
      <c r="C9816" s="47"/>
      <c r="D9816" s="46"/>
    </row>
    <row r="9817" spans="1:4" ht="14.4" x14ac:dyDescent="0.3">
      <c r="A9817" s="51"/>
      <c r="C9817" s="47"/>
      <c r="D9817" s="46"/>
    </row>
    <row r="9818" spans="1:4" ht="14.4" x14ac:dyDescent="0.3">
      <c r="A9818" s="51"/>
      <c r="C9818" s="47"/>
      <c r="D9818" s="46"/>
    </row>
    <row r="9819" spans="1:4" ht="14.4" x14ac:dyDescent="0.3">
      <c r="A9819" s="51"/>
      <c r="C9819" s="47"/>
      <c r="D9819" s="46"/>
    </row>
    <row r="9820" spans="1:4" ht="14.4" x14ac:dyDescent="0.3">
      <c r="A9820" s="51"/>
      <c r="C9820" s="47"/>
      <c r="D9820" s="46"/>
    </row>
    <row r="9821" spans="1:4" ht="14.4" x14ac:dyDescent="0.3">
      <c r="A9821" s="51"/>
      <c r="C9821" s="47"/>
      <c r="D9821" s="46"/>
    </row>
    <row r="9822" spans="1:4" ht="14.4" x14ac:dyDescent="0.3">
      <c r="A9822" s="51"/>
      <c r="C9822" s="47"/>
      <c r="D9822" s="46"/>
    </row>
    <row r="9823" spans="1:4" ht="14.4" x14ac:dyDescent="0.3">
      <c r="A9823" s="51"/>
      <c r="C9823" s="47"/>
      <c r="D9823" s="46"/>
    </row>
    <row r="9824" spans="1:4" ht="14.4" x14ac:dyDescent="0.3">
      <c r="A9824" s="51"/>
      <c r="C9824" s="47"/>
      <c r="D9824" s="46"/>
    </row>
    <row r="9825" spans="1:4" ht="14.4" x14ac:dyDescent="0.3">
      <c r="A9825" s="51"/>
      <c r="C9825" s="47"/>
      <c r="D9825" s="46"/>
    </row>
    <row r="9826" spans="1:4" ht="14.4" x14ac:dyDescent="0.3">
      <c r="A9826" s="51"/>
      <c r="C9826" s="47"/>
      <c r="D9826" s="46"/>
    </row>
    <row r="9827" spans="1:4" ht="14.4" x14ac:dyDescent="0.3">
      <c r="A9827" s="51"/>
      <c r="C9827" s="47"/>
      <c r="D9827" s="46"/>
    </row>
    <row r="9828" spans="1:4" ht="14.4" x14ac:dyDescent="0.3">
      <c r="A9828" s="51"/>
      <c r="C9828" s="47"/>
      <c r="D9828" s="46"/>
    </row>
    <row r="9829" spans="1:4" ht="14.4" x14ac:dyDescent="0.3">
      <c r="A9829" s="51"/>
      <c r="C9829" s="47"/>
      <c r="D9829" s="46"/>
    </row>
    <row r="9830" spans="1:4" ht="14.4" x14ac:dyDescent="0.3">
      <c r="A9830" s="51"/>
      <c r="C9830" s="47"/>
      <c r="D9830" s="46"/>
    </row>
    <row r="9831" spans="1:4" ht="14.4" x14ac:dyDescent="0.3">
      <c r="A9831" s="51"/>
      <c r="C9831" s="47"/>
      <c r="D9831" s="46"/>
    </row>
    <row r="9832" spans="1:4" ht="14.4" x14ac:dyDescent="0.3">
      <c r="A9832" s="51"/>
      <c r="C9832" s="47"/>
      <c r="D9832" s="46"/>
    </row>
    <row r="9833" spans="1:4" ht="14.4" x14ac:dyDescent="0.3">
      <c r="A9833" s="51"/>
      <c r="C9833" s="47"/>
      <c r="D9833" s="46"/>
    </row>
    <row r="9834" spans="1:4" ht="14.4" x14ac:dyDescent="0.3">
      <c r="A9834" s="51"/>
      <c r="C9834" s="47"/>
      <c r="D9834" s="46"/>
    </row>
    <row r="9835" spans="1:4" ht="14.4" x14ac:dyDescent="0.3">
      <c r="A9835" s="51"/>
      <c r="C9835" s="47"/>
      <c r="D9835" s="46"/>
    </row>
    <row r="9836" spans="1:4" ht="14.4" x14ac:dyDescent="0.3">
      <c r="A9836" s="51"/>
      <c r="C9836" s="47"/>
      <c r="D9836" s="46"/>
    </row>
    <row r="9837" spans="1:4" ht="14.4" x14ac:dyDescent="0.3">
      <c r="A9837" s="51"/>
      <c r="C9837" s="47"/>
      <c r="D9837" s="46"/>
    </row>
    <row r="9838" spans="1:4" ht="14.4" x14ac:dyDescent="0.3">
      <c r="A9838" s="51"/>
      <c r="C9838" s="47"/>
      <c r="D9838" s="46"/>
    </row>
    <row r="9839" spans="1:4" ht="14.4" x14ac:dyDescent="0.3">
      <c r="A9839" s="51"/>
      <c r="C9839" s="47"/>
      <c r="D9839" s="46"/>
    </row>
    <row r="9840" spans="1:4" ht="14.4" x14ac:dyDescent="0.3">
      <c r="A9840" s="51"/>
      <c r="C9840" s="47"/>
      <c r="D9840" s="46"/>
    </row>
    <row r="9841" spans="1:4" ht="14.4" x14ac:dyDescent="0.3">
      <c r="A9841" s="51"/>
      <c r="C9841" s="47"/>
      <c r="D9841" s="46"/>
    </row>
    <row r="9842" spans="1:4" ht="14.4" x14ac:dyDescent="0.3">
      <c r="A9842" s="51"/>
      <c r="C9842" s="47"/>
      <c r="D9842" s="46"/>
    </row>
    <row r="9843" spans="1:4" ht="14.4" x14ac:dyDescent="0.3">
      <c r="A9843" s="51"/>
      <c r="C9843" s="47"/>
      <c r="D9843" s="46"/>
    </row>
    <row r="9844" spans="1:4" ht="14.4" x14ac:dyDescent="0.3">
      <c r="A9844" s="51"/>
      <c r="C9844" s="47"/>
      <c r="D9844" s="46"/>
    </row>
    <row r="9845" spans="1:4" ht="14.4" x14ac:dyDescent="0.3">
      <c r="A9845" s="51"/>
      <c r="C9845" s="47"/>
      <c r="D9845" s="46"/>
    </row>
    <row r="9846" spans="1:4" ht="14.4" x14ac:dyDescent="0.3">
      <c r="A9846" s="51"/>
      <c r="C9846" s="47"/>
      <c r="D9846" s="46"/>
    </row>
    <row r="9847" spans="1:4" ht="14.4" x14ac:dyDescent="0.3">
      <c r="A9847" s="51"/>
      <c r="C9847" s="47"/>
      <c r="D9847" s="46"/>
    </row>
    <row r="9848" spans="1:4" ht="14.4" x14ac:dyDescent="0.3">
      <c r="A9848" s="51"/>
      <c r="C9848" s="47"/>
      <c r="D9848" s="46"/>
    </row>
    <row r="9849" spans="1:4" ht="14.4" x14ac:dyDescent="0.3">
      <c r="A9849" s="51"/>
      <c r="C9849" s="47"/>
      <c r="D9849" s="46"/>
    </row>
    <row r="9850" spans="1:4" ht="14.4" x14ac:dyDescent="0.3">
      <c r="A9850" s="51"/>
      <c r="C9850" s="47"/>
      <c r="D9850" s="46"/>
    </row>
    <row r="9851" spans="1:4" ht="14.4" x14ac:dyDescent="0.3">
      <c r="A9851" s="51"/>
      <c r="C9851" s="47"/>
      <c r="D9851" s="46"/>
    </row>
    <row r="9852" spans="1:4" ht="14.4" x14ac:dyDescent="0.3">
      <c r="A9852" s="51"/>
      <c r="C9852" s="47"/>
      <c r="D9852" s="46"/>
    </row>
    <row r="9853" spans="1:4" ht="14.4" x14ac:dyDescent="0.3">
      <c r="A9853" s="51"/>
      <c r="C9853" s="47"/>
      <c r="D9853" s="46"/>
    </row>
    <row r="9854" spans="1:4" ht="14.4" x14ac:dyDescent="0.3">
      <c r="A9854" s="51"/>
      <c r="C9854" s="47"/>
      <c r="D9854" s="46"/>
    </row>
    <row r="9855" spans="1:4" ht="14.4" x14ac:dyDescent="0.3">
      <c r="A9855" s="51"/>
      <c r="C9855" s="47"/>
      <c r="D9855" s="46"/>
    </row>
    <row r="9856" spans="1:4" ht="14.4" x14ac:dyDescent="0.3">
      <c r="A9856" s="51"/>
      <c r="C9856" s="47"/>
      <c r="D9856" s="46"/>
    </row>
    <row r="9857" spans="1:4" ht="14.4" x14ac:dyDescent="0.3">
      <c r="A9857" s="51"/>
      <c r="C9857" s="47"/>
      <c r="D9857" s="46"/>
    </row>
    <row r="9858" spans="1:4" ht="14.4" x14ac:dyDescent="0.3">
      <c r="A9858" s="51"/>
      <c r="C9858" s="47"/>
      <c r="D9858" s="46"/>
    </row>
    <row r="9859" spans="1:4" ht="14.4" x14ac:dyDescent="0.3">
      <c r="A9859" s="51"/>
      <c r="C9859" s="47"/>
      <c r="D9859" s="46"/>
    </row>
    <row r="9860" spans="1:4" ht="14.4" x14ac:dyDescent="0.3">
      <c r="A9860" s="51"/>
      <c r="C9860" s="47"/>
      <c r="D9860" s="46"/>
    </row>
    <row r="9861" spans="1:4" ht="14.4" x14ac:dyDescent="0.3">
      <c r="A9861" s="51"/>
      <c r="C9861" s="47"/>
      <c r="D9861" s="46"/>
    </row>
    <row r="9862" spans="1:4" ht="14.4" x14ac:dyDescent="0.3">
      <c r="A9862" s="51"/>
      <c r="C9862" s="47"/>
      <c r="D9862" s="46"/>
    </row>
    <row r="9863" spans="1:4" ht="14.4" x14ac:dyDescent="0.3">
      <c r="A9863" s="51"/>
      <c r="C9863" s="47"/>
      <c r="D9863" s="46"/>
    </row>
    <row r="9864" spans="1:4" ht="14.4" x14ac:dyDescent="0.3">
      <c r="A9864" s="51"/>
      <c r="C9864" s="47"/>
      <c r="D9864" s="46"/>
    </row>
    <row r="9865" spans="1:4" ht="14.4" x14ac:dyDescent="0.3">
      <c r="A9865" s="51"/>
      <c r="C9865" s="47"/>
      <c r="D9865" s="46"/>
    </row>
    <row r="9866" spans="1:4" ht="14.4" x14ac:dyDescent="0.3">
      <c r="A9866" s="51"/>
      <c r="C9866" s="47"/>
      <c r="D9866" s="46"/>
    </row>
    <row r="9867" spans="1:4" ht="14.4" x14ac:dyDescent="0.3">
      <c r="A9867" s="51"/>
      <c r="C9867" s="47"/>
      <c r="D9867" s="46"/>
    </row>
    <row r="9868" spans="1:4" ht="14.4" x14ac:dyDescent="0.3">
      <c r="A9868" s="51"/>
      <c r="C9868" s="47"/>
      <c r="D9868" s="46"/>
    </row>
    <row r="9869" spans="1:4" ht="14.4" x14ac:dyDescent="0.3">
      <c r="A9869" s="51"/>
      <c r="C9869" s="47"/>
      <c r="D9869" s="46"/>
    </row>
    <row r="9870" spans="1:4" ht="14.4" x14ac:dyDescent="0.3">
      <c r="A9870" s="51"/>
      <c r="C9870" s="47"/>
      <c r="D9870" s="46"/>
    </row>
    <row r="9871" spans="1:4" ht="14.4" x14ac:dyDescent="0.3">
      <c r="A9871" s="51"/>
      <c r="C9871" s="47"/>
      <c r="D9871" s="46"/>
    </row>
    <row r="9872" spans="1:4" ht="14.4" x14ac:dyDescent="0.3">
      <c r="A9872" s="51"/>
      <c r="C9872" s="47"/>
      <c r="D9872" s="46"/>
    </row>
    <row r="9873" spans="1:4" ht="14.4" x14ac:dyDescent="0.3">
      <c r="A9873" s="51"/>
      <c r="C9873" s="47"/>
      <c r="D9873" s="46"/>
    </row>
    <row r="9874" spans="1:4" ht="14.4" x14ac:dyDescent="0.3">
      <c r="A9874" s="51"/>
      <c r="C9874" s="47"/>
      <c r="D9874" s="46"/>
    </row>
    <row r="9875" spans="1:4" ht="14.4" x14ac:dyDescent="0.3">
      <c r="A9875" s="51"/>
      <c r="C9875" s="47"/>
      <c r="D9875" s="46"/>
    </row>
    <row r="9876" spans="1:4" ht="14.4" x14ac:dyDescent="0.3">
      <c r="A9876" s="51"/>
      <c r="C9876" s="47"/>
      <c r="D9876" s="46"/>
    </row>
    <row r="9877" spans="1:4" ht="14.4" x14ac:dyDescent="0.3">
      <c r="A9877" s="51"/>
      <c r="C9877" s="47"/>
      <c r="D9877" s="46"/>
    </row>
    <row r="9878" spans="1:4" ht="14.4" x14ac:dyDescent="0.3">
      <c r="A9878" s="51"/>
      <c r="C9878" s="47"/>
      <c r="D9878" s="46"/>
    </row>
    <row r="9879" spans="1:4" ht="14.4" x14ac:dyDescent="0.3">
      <c r="A9879" s="51"/>
      <c r="C9879" s="47"/>
      <c r="D9879" s="46"/>
    </row>
    <row r="9880" spans="1:4" ht="14.4" x14ac:dyDescent="0.3">
      <c r="A9880" s="51"/>
      <c r="C9880" s="47"/>
      <c r="D9880" s="46"/>
    </row>
    <row r="9881" spans="1:4" ht="14.4" x14ac:dyDescent="0.3">
      <c r="A9881" s="51"/>
      <c r="C9881" s="47"/>
      <c r="D9881" s="46"/>
    </row>
    <row r="9882" spans="1:4" ht="14.4" x14ac:dyDescent="0.3">
      <c r="A9882" s="51"/>
      <c r="C9882" s="47"/>
      <c r="D9882" s="46"/>
    </row>
    <row r="9883" spans="1:4" ht="14.4" x14ac:dyDescent="0.3">
      <c r="A9883" s="51"/>
      <c r="C9883" s="47"/>
      <c r="D9883" s="46"/>
    </row>
    <row r="9884" spans="1:4" ht="14.4" x14ac:dyDescent="0.3">
      <c r="A9884" s="51"/>
      <c r="C9884" s="47"/>
      <c r="D9884" s="46"/>
    </row>
    <row r="9885" spans="1:4" ht="14.4" x14ac:dyDescent="0.3">
      <c r="A9885" s="51"/>
      <c r="C9885" s="47"/>
      <c r="D9885" s="46"/>
    </row>
    <row r="9886" spans="1:4" ht="14.4" x14ac:dyDescent="0.3">
      <c r="A9886" s="51"/>
      <c r="C9886" s="47"/>
      <c r="D9886" s="46"/>
    </row>
    <row r="9887" spans="1:4" ht="14.4" x14ac:dyDescent="0.3">
      <c r="A9887" s="51"/>
      <c r="C9887" s="47"/>
      <c r="D9887" s="46"/>
    </row>
    <row r="9888" spans="1:4" ht="14.4" x14ac:dyDescent="0.3">
      <c r="A9888" s="51"/>
      <c r="C9888" s="47"/>
      <c r="D9888" s="46"/>
    </row>
    <row r="9889" spans="1:4" ht="14.4" x14ac:dyDescent="0.3">
      <c r="A9889" s="51"/>
      <c r="C9889" s="47"/>
      <c r="D9889" s="46"/>
    </row>
    <row r="9890" spans="1:4" ht="14.4" x14ac:dyDescent="0.3">
      <c r="A9890" s="51"/>
      <c r="C9890" s="47"/>
      <c r="D9890" s="46"/>
    </row>
    <row r="9891" spans="1:4" ht="14.4" x14ac:dyDescent="0.3">
      <c r="A9891" s="51"/>
      <c r="C9891" s="47"/>
      <c r="D9891" s="46"/>
    </row>
    <row r="9892" spans="1:4" ht="14.4" x14ac:dyDescent="0.3">
      <c r="A9892" s="51"/>
      <c r="C9892" s="47"/>
      <c r="D9892" s="46"/>
    </row>
    <row r="9893" spans="1:4" ht="14.4" x14ac:dyDescent="0.3">
      <c r="A9893" s="51"/>
      <c r="C9893" s="47"/>
      <c r="D9893" s="46"/>
    </row>
    <row r="9894" spans="1:4" ht="14.4" x14ac:dyDescent="0.3">
      <c r="A9894" s="51"/>
      <c r="C9894" s="47"/>
      <c r="D9894" s="46"/>
    </row>
    <row r="9895" spans="1:4" ht="14.4" x14ac:dyDescent="0.3">
      <c r="A9895" s="51"/>
      <c r="C9895" s="47"/>
      <c r="D9895" s="46"/>
    </row>
    <row r="9896" spans="1:4" ht="14.4" x14ac:dyDescent="0.3">
      <c r="A9896" s="51"/>
      <c r="C9896" s="47"/>
      <c r="D9896" s="46"/>
    </row>
    <row r="9897" spans="1:4" ht="14.4" x14ac:dyDescent="0.3">
      <c r="A9897" s="51"/>
      <c r="C9897" s="47"/>
      <c r="D9897" s="46"/>
    </row>
    <row r="9898" spans="1:4" ht="14.4" x14ac:dyDescent="0.3">
      <c r="A9898" s="51"/>
      <c r="C9898" s="47"/>
      <c r="D9898" s="46"/>
    </row>
    <row r="9899" spans="1:4" ht="14.4" x14ac:dyDescent="0.3">
      <c r="A9899" s="51"/>
      <c r="C9899" s="47"/>
      <c r="D9899" s="46"/>
    </row>
    <row r="9900" spans="1:4" ht="14.4" x14ac:dyDescent="0.3">
      <c r="A9900" s="51"/>
      <c r="C9900" s="47"/>
      <c r="D9900" s="46"/>
    </row>
    <row r="9901" spans="1:4" ht="14.4" x14ac:dyDescent="0.3">
      <c r="A9901" s="51"/>
      <c r="C9901" s="47"/>
      <c r="D9901" s="46"/>
    </row>
    <row r="9902" spans="1:4" ht="14.4" x14ac:dyDescent="0.3">
      <c r="A9902" s="51"/>
      <c r="C9902" s="47"/>
      <c r="D9902" s="46"/>
    </row>
    <row r="9903" spans="1:4" ht="14.4" x14ac:dyDescent="0.3">
      <c r="A9903" s="51"/>
      <c r="C9903" s="47"/>
      <c r="D9903" s="46"/>
    </row>
    <row r="9904" spans="1:4" ht="14.4" x14ac:dyDescent="0.3">
      <c r="A9904" s="51"/>
      <c r="C9904" s="47"/>
      <c r="D9904" s="46"/>
    </row>
    <row r="9905" spans="1:4" ht="14.4" x14ac:dyDescent="0.3">
      <c r="A9905" s="51"/>
      <c r="C9905" s="47"/>
      <c r="D9905" s="46"/>
    </row>
    <row r="9906" spans="1:4" ht="14.4" x14ac:dyDescent="0.3">
      <c r="A9906" s="51"/>
      <c r="C9906" s="47"/>
      <c r="D9906" s="46"/>
    </row>
    <row r="9907" spans="1:4" ht="14.4" x14ac:dyDescent="0.3">
      <c r="A9907" s="51"/>
      <c r="C9907" s="47"/>
      <c r="D9907" s="46"/>
    </row>
    <row r="9908" spans="1:4" ht="14.4" x14ac:dyDescent="0.3">
      <c r="A9908" s="51"/>
      <c r="C9908" s="47"/>
      <c r="D9908" s="46"/>
    </row>
    <row r="9909" spans="1:4" ht="14.4" x14ac:dyDescent="0.3">
      <c r="A9909" s="51"/>
      <c r="C9909" s="47"/>
      <c r="D9909" s="46"/>
    </row>
    <row r="9910" spans="1:4" ht="14.4" x14ac:dyDescent="0.3">
      <c r="A9910" s="51"/>
      <c r="C9910" s="47"/>
      <c r="D9910" s="46"/>
    </row>
    <row r="9911" spans="1:4" ht="14.4" x14ac:dyDescent="0.3">
      <c r="A9911" s="51"/>
      <c r="C9911" s="47"/>
      <c r="D9911" s="46"/>
    </row>
    <row r="9912" spans="1:4" ht="14.4" x14ac:dyDescent="0.3">
      <c r="A9912" s="51"/>
      <c r="C9912" s="47"/>
      <c r="D9912" s="46"/>
    </row>
    <row r="9913" spans="1:4" ht="14.4" x14ac:dyDescent="0.3">
      <c r="A9913" s="51"/>
      <c r="C9913" s="47"/>
      <c r="D9913" s="46"/>
    </row>
    <row r="9914" spans="1:4" ht="14.4" x14ac:dyDescent="0.3">
      <c r="A9914" s="51"/>
      <c r="C9914" s="47"/>
      <c r="D9914" s="46"/>
    </row>
    <row r="9915" spans="1:4" ht="14.4" x14ac:dyDescent="0.3">
      <c r="A9915" s="51"/>
      <c r="C9915" s="47"/>
      <c r="D9915" s="46"/>
    </row>
    <row r="9916" spans="1:4" ht="14.4" x14ac:dyDescent="0.3">
      <c r="A9916" s="51"/>
      <c r="C9916" s="47"/>
      <c r="D9916" s="46"/>
    </row>
    <row r="9917" spans="1:4" ht="14.4" x14ac:dyDescent="0.3">
      <c r="A9917" s="51"/>
      <c r="C9917" s="47"/>
      <c r="D9917" s="46"/>
    </row>
    <row r="9918" spans="1:4" ht="14.4" x14ac:dyDescent="0.3">
      <c r="A9918" s="51"/>
      <c r="C9918" s="47"/>
      <c r="D9918" s="46"/>
    </row>
    <row r="9919" spans="1:4" ht="14.4" x14ac:dyDescent="0.3">
      <c r="A9919" s="51"/>
      <c r="C9919" s="47"/>
      <c r="D9919" s="46"/>
    </row>
    <row r="9920" spans="1:4" ht="14.4" x14ac:dyDescent="0.3">
      <c r="A9920" s="51"/>
      <c r="C9920" s="47"/>
      <c r="D9920" s="46"/>
    </row>
    <row r="9921" spans="1:4" ht="14.4" x14ac:dyDescent="0.3">
      <c r="A9921" s="51"/>
      <c r="C9921" s="47"/>
      <c r="D9921" s="46"/>
    </row>
    <row r="9922" spans="1:4" ht="14.4" x14ac:dyDescent="0.3">
      <c r="A9922" s="51"/>
      <c r="C9922" s="47"/>
      <c r="D9922" s="46"/>
    </row>
    <row r="9923" spans="1:4" ht="14.4" x14ac:dyDescent="0.3">
      <c r="A9923" s="51"/>
      <c r="C9923" s="47"/>
      <c r="D9923" s="46"/>
    </row>
    <row r="9924" spans="1:4" ht="14.4" x14ac:dyDescent="0.3">
      <c r="A9924" s="51"/>
      <c r="C9924" s="47"/>
      <c r="D9924" s="46"/>
    </row>
    <row r="9925" spans="1:4" ht="14.4" x14ac:dyDescent="0.3">
      <c r="A9925" s="51"/>
      <c r="C9925" s="47"/>
      <c r="D9925" s="46"/>
    </row>
    <row r="9926" spans="1:4" ht="14.4" x14ac:dyDescent="0.3">
      <c r="A9926" s="51"/>
      <c r="C9926" s="47"/>
      <c r="D9926" s="46"/>
    </row>
    <row r="9927" spans="1:4" ht="14.4" x14ac:dyDescent="0.3">
      <c r="A9927" s="51"/>
      <c r="C9927" s="47"/>
      <c r="D9927" s="46"/>
    </row>
    <row r="9928" spans="1:4" ht="14.4" x14ac:dyDescent="0.3">
      <c r="A9928" s="51"/>
      <c r="C9928" s="47"/>
      <c r="D9928" s="46"/>
    </row>
    <row r="9929" spans="1:4" ht="14.4" x14ac:dyDescent="0.3">
      <c r="A9929" s="51"/>
      <c r="C9929" s="47"/>
      <c r="D9929" s="46"/>
    </row>
    <row r="9930" spans="1:4" ht="14.4" x14ac:dyDescent="0.3">
      <c r="A9930" s="51"/>
      <c r="C9930" s="47"/>
      <c r="D9930" s="46"/>
    </row>
    <row r="9931" spans="1:4" ht="14.4" x14ac:dyDescent="0.3">
      <c r="A9931" s="51"/>
      <c r="C9931" s="47"/>
      <c r="D9931" s="46"/>
    </row>
    <row r="9932" spans="1:4" ht="14.4" x14ac:dyDescent="0.3">
      <c r="A9932" s="51"/>
      <c r="C9932" s="47"/>
      <c r="D9932" s="46"/>
    </row>
    <row r="9933" spans="1:4" ht="14.4" x14ac:dyDescent="0.3">
      <c r="A9933" s="51"/>
      <c r="C9933" s="47"/>
      <c r="D9933" s="46"/>
    </row>
    <row r="9934" spans="1:4" ht="14.4" x14ac:dyDescent="0.3">
      <c r="A9934" s="51"/>
      <c r="C9934" s="47"/>
      <c r="D9934" s="46"/>
    </row>
    <row r="9935" spans="1:4" ht="14.4" x14ac:dyDescent="0.3">
      <c r="A9935" s="51"/>
      <c r="C9935" s="47"/>
      <c r="D9935" s="46"/>
    </row>
    <row r="9936" spans="1:4" ht="14.4" x14ac:dyDescent="0.3">
      <c r="A9936" s="51"/>
      <c r="C9936" s="47"/>
      <c r="D9936" s="46"/>
    </row>
    <row r="9937" spans="1:4" ht="14.4" x14ac:dyDescent="0.3">
      <c r="A9937" s="51"/>
      <c r="C9937" s="47"/>
      <c r="D9937" s="46"/>
    </row>
    <row r="9938" spans="1:4" ht="14.4" x14ac:dyDescent="0.3">
      <c r="A9938" s="51"/>
      <c r="C9938" s="47"/>
      <c r="D9938" s="46"/>
    </row>
    <row r="9939" spans="1:4" ht="14.4" x14ac:dyDescent="0.3">
      <c r="A9939" s="51"/>
      <c r="C9939" s="47"/>
      <c r="D9939" s="46"/>
    </row>
    <row r="9940" spans="1:4" ht="14.4" x14ac:dyDescent="0.3">
      <c r="A9940" s="51"/>
      <c r="C9940" s="47"/>
      <c r="D9940" s="46"/>
    </row>
    <row r="9941" spans="1:4" ht="14.4" x14ac:dyDescent="0.3">
      <c r="A9941" s="51"/>
      <c r="C9941" s="47"/>
      <c r="D9941" s="46"/>
    </row>
    <row r="9942" spans="1:4" ht="14.4" x14ac:dyDescent="0.3">
      <c r="A9942" s="51"/>
      <c r="C9942" s="47"/>
      <c r="D9942" s="46"/>
    </row>
    <row r="9943" spans="1:4" ht="14.4" x14ac:dyDescent="0.3">
      <c r="A9943" s="51"/>
      <c r="C9943" s="47"/>
      <c r="D9943" s="46"/>
    </row>
    <row r="9944" spans="1:4" ht="14.4" x14ac:dyDescent="0.3">
      <c r="A9944" s="51"/>
      <c r="C9944" s="47"/>
      <c r="D9944" s="46"/>
    </row>
    <row r="9945" spans="1:4" ht="14.4" x14ac:dyDescent="0.3">
      <c r="A9945" s="51"/>
      <c r="C9945" s="47"/>
      <c r="D9945" s="46"/>
    </row>
    <row r="9946" spans="1:4" ht="14.4" x14ac:dyDescent="0.3">
      <c r="A9946" s="51"/>
      <c r="C9946" s="47"/>
      <c r="D9946" s="46"/>
    </row>
    <row r="9947" spans="1:4" ht="14.4" x14ac:dyDescent="0.3">
      <c r="A9947" s="51"/>
      <c r="C9947" s="47"/>
      <c r="D9947" s="46"/>
    </row>
    <row r="9948" spans="1:4" ht="14.4" x14ac:dyDescent="0.3">
      <c r="A9948" s="51"/>
      <c r="C9948" s="47"/>
      <c r="D9948" s="46"/>
    </row>
    <row r="9949" spans="1:4" ht="14.4" x14ac:dyDescent="0.3">
      <c r="A9949" s="51"/>
      <c r="C9949" s="47"/>
      <c r="D9949" s="46"/>
    </row>
    <row r="9950" spans="1:4" ht="14.4" x14ac:dyDescent="0.3">
      <c r="A9950" s="51"/>
      <c r="C9950" s="47"/>
      <c r="D9950" s="46"/>
    </row>
    <row r="9951" spans="1:4" ht="14.4" x14ac:dyDescent="0.3">
      <c r="A9951" s="51"/>
      <c r="C9951" s="47"/>
      <c r="D9951" s="46"/>
    </row>
    <row r="9952" spans="1:4" ht="14.4" x14ac:dyDescent="0.3">
      <c r="A9952" s="51"/>
      <c r="C9952" s="47"/>
      <c r="D9952" s="46"/>
    </row>
    <row r="9953" spans="1:4" ht="14.4" x14ac:dyDescent="0.3">
      <c r="A9953" s="51"/>
      <c r="C9953" s="47"/>
      <c r="D9953" s="46"/>
    </row>
    <row r="9954" spans="1:4" ht="14.4" x14ac:dyDescent="0.3">
      <c r="A9954" s="51"/>
      <c r="C9954" s="47"/>
      <c r="D9954" s="46"/>
    </row>
    <row r="9955" spans="1:4" ht="14.4" x14ac:dyDescent="0.3">
      <c r="A9955" s="51"/>
      <c r="C9955" s="47"/>
      <c r="D9955" s="46"/>
    </row>
    <row r="9956" spans="1:4" ht="14.4" x14ac:dyDescent="0.3">
      <c r="A9956" s="51"/>
      <c r="C9956" s="47"/>
      <c r="D9956" s="46"/>
    </row>
    <row r="9957" spans="1:4" ht="14.4" x14ac:dyDescent="0.3">
      <c r="A9957" s="51"/>
      <c r="C9957" s="47"/>
      <c r="D9957" s="46"/>
    </row>
    <row r="9958" spans="1:4" ht="14.4" x14ac:dyDescent="0.3">
      <c r="A9958" s="51"/>
      <c r="C9958" s="47"/>
      <c r="D9958" s="46"/>
    </row>
    <row r="9959" spans="1:4" ht="14.4" x14ac:dyDescent="0.3">
      <c r="A9959" s="51"/>
      <c r="C9959" s="47"/>
      <c r="D9959" s="46"/>
    </row>
    <row r="9960" spans="1:4" ht="14.4" x14ac:dyDescent="0.3">
      <c r="A9960" s="51"/>
      <c r="C9960" s="47"/>
      <c r="D9960" s="46"/>
    </row>
    <row r="9961" spans="1:4" ht="14.4" x14ac:dyDescent="0.3">
      <c r="A9961" s="51"/>
      <c r="C9961" s="47"/>
      <c r="D9961" s="46"/>
    </row>
    <row r="9962" spans="1:4" ht="14.4" x14ac:dyDescent="0.3">
      <c r="A9962" s="51"/>
      <c r="C9962" s="47"/>
      <c r="D9962" s="46"/>
    </row>
    <row r="9963" spans="1:4" ht="14.4" x14ac:dyDescent="0.3">
      <c r="A9963" s="51"/>
      <c r="C9963" s="47"/>
      <c r="D9963" s="46"/>
    </row>
    <row r="9964" spans="1:4" ht="14.4" x14ac:dyDescent="0.3">
      <c r="A9964" s="51"/>
      <c r="C9964" s="47"/>
      <c r="D9964" s="46"/>
    </row>
    <row r="9965" spans="1:4" ht="14.4" x14ac:dyDescent="0.3">
      <c r="A9965" s="51"/>
      <c r="C9965" s="47"/>
      <c r="D9965" s="46"/>
    </row>
    <row r="9966" spans="1:4" ht="14.4" x14ac:dyDescent="0.3">
      <c r="A9966" s="51"/>
      <c r="C9966" s="47"/>
      <c r="D9966" s="46"/>
    </row>
    <row r="9967" spans="1:4" ht="14.4" x14ac:dyDescent="0.3">
      <c r="A9967" s="51"/>
      <c r="C9967" s="47"/>
      <c r="D9967" s="46"/>
    </row>
    <row r="9968" spans="1:4" ht="14.4" x14ac:dyDescent="0.3">
      <c r="A9968" s="51"/>
      <c r="C9968" s="47"/>
      <c r="D9968" s="46"/>
    </row>
    <row r="9969" spans="1:4" ht="14.4" x14ac:dyDescent="0.3">
      <c r="A9969" s="51"/>
      <c r="C9969" s="47"/>
      <c r="D9969" s="46"/>
    </row>
    <row r="9970" spans="1:4" ht="14.4" x14ac:dyDescent="0.3">
      <c r="A9970" s="51"/>
      <c r="C9970" s="47"/>
      <c r="D9970" s="46"/>
    </row>
    <row r="9971" spans="1:4" ht="14.4" x14ac:dyDescent="0.3">
      <c r="A9971" s="51"/>
      <c r="C9971" s="47"/>
      <c r="D9971" s="46"/>
    </row>
    <row r="9972" spans="1:4" ht="14.4" x14ac:dyDescent="0.3">
      <c r="A9972" s="51"/>
      <c r="C9972" s="47"/>
      <c r="D9972" s="46"/>
    </row>
    <row r="9973" spans="1:4" ht="14.4" x14ac:dyDescent="0.3">
      <c r="A9973" s="51"/>
      <c r="C9973" s="47"/>
      <c r="D9973" s="46"/>
    </row>
    <row r="9974" spans="1:4" ht="14.4" x14ac:dyDescent="0.3">
      <c r="A9974" s="51"/>
      <c r="C9974" s="47"/>
      <c r="D9974" s="46"/>
    </row>
    <row r="9975" spans="1:4" ht="14.4" x14ac:dyDescent="0.3">
      <c r="A9975" s="51"/>
      <c r="C9975" s="47"/>
      <c r="D9975" s="46"/>
    </row>
    <row r="9976" spans="1:4" ht="14.4" x14ac:dyDescent="0.3">
      <c r="A9976" s="51"/>
      <c r="C9976" s="47"/>
      <c r="D9976" s="46"/>
    </row>
    <row r="9977" spans="1:4" ht="14.4" x14ac:dyDescent="0.3">
      <c r="A9977" s="51"/>
      <c r="C9977" s="47"/>
      <c r="D9977" s="46"/>
    </row>
    <row r="9978" spans="1:4" ht="14.4" x14ac:dyDescent="0.3">
      <c r="A9978" s="51"/>
      <c r="C9978" s="47"/>
      <c r="D9978" s="46"/>
    </row>
    <row r="9979" spans="1:4" ht="14.4" x14ac:dyDescent="0.3">
      <c r="A9979" s="51"/>
      <c r="C9979" s="47"/>
      <c r="D9979" s="46"/>
    </row>
    <row r="9980" spans="1:4" ht="14.4" x14ac:dyDescent="0.3">
      <c r="A9980" s="51"/>
      <c r="C9980" s="47"/>
      <c r="D9980" s="46"/>
    </row>
    <row r="9981" spans="1:4" ht="14.4" x14ac:dyDescent="0.3">
      <c r="A9981" s="51"/>
      <c r="C9981" s="47"/>
      <c r="D9981" s="46"/>
    </row>
    <row r="9982" spans="1:4" ht="14.4" x14ac:dyDescent="0.3">
      <c r="A9982" s="51"/>
      <c r="C9982" s="47"/>
      <c r="D9982" s="46"/>
    </row>
    <row r="9983" spans="1:4" ht="14.4" x14ac:dyDescent="0.3">
      <c r="A9983" s="51"/>
      <c r="C9983" s="47"/>
      <c r="D9983" s="46"/>
    </row>
    <row r="9984" spans="1:4" ht="14.4" x14ac:dyDescent="0.3">
      <c r="A9984" s="51"/>
      <c r="C9984" s="47"/>
      <c r="D9984" s="46"/>
    </row>
    <row r="9985" spans="1:4" ht="14.4" x14ac:dyDescent="0.3">
      <c r="A9985" s="51"/>
      <c r="C9985" s="47"/>
      <c r="D9985" s="46"/>
    </row>
    <row r="9986" spans="1:4" ht="14.4" x14ac:dyDescent="0.3">
      <c r="A9986" s="51"/>
      <c r="C9986" s="47"/>
      <c r="D9986" s="46"/>
    </row>
    <row r="9987" spans="1:4" ht="14.4" x14ac:dyDescent="0.3">
      <c r="A9987" s="51"/>
      <c r="C9987" s="47"/>
      <c r="D9987" s="46"/>
    </row>
    <row r="9988" spans="1:4" ht="14.4" x14ac:dyDescent="0.3">
      <c r="A9988" s="51"/>
      <c r="C9988" s="47"/>
      <c r="D9988" s="46"/>
    </row>
    <row r="9989" spans="1:4" ht="14.4" x14ac:dyDescent="0.3">
      <c r="A9989" s="51"/>
      <c r="C9989" s="47"/>
      <c r="D9989" s="46"/>
    </row>
    <row r="9990" spans="1:4" ht="14.4" x14ac:dyDescent="0.3">
      <c r="A9990" s="51"/>
      <c r="C9990" s="47"/>
      <c r="D9990" s="46"/>
    </row>
    <row r="9991" spans="1:4" ht="14.4" x14ac:dyDescent="0.3">
      <c r="A9991" s="51"/>
      <c r="C9991" s="47"/>
      <c r="D9991" s="46"/>
    </row>
    <row r="9992" spans="1:4" ht="14.4" x14ac:dyDescent="0.3">
      <c r="A9992" s="51"/>
      <c r="C9992" s="47"/>
      <c r="D9992" s="46"/>
    </row>
    <row r="9993" spans="1:4" ht="14.4" x14ac:dyDescent="0.3">
      <c r="A9993" s="51"/>
      <c r="C9993" s="47"/>
      <c r="D9993" s="46"/>
    </row>
    <row r="9994" spans="1:4" ht="14.4" x14ac:dyDescent="0.3">
      <c r="A9994" s="51"/>
      <c r="C9994" s="47"/>
      <c r="D9994" s="46"/>
    </row>
    <row r="9995" spans="1:4" ht="14.4" x14ac:dyDescent="0.3">
      <c r="A9995" s="51"/>
      <c r="C9995" s="47"/>
      <c r="D9995" s="46"/>
    </row>
    <row r="9996" spans="1:4" ht="14.4" x14ac:dyDescent="0.3">
      <c r="A9996" s="51"/>
      <c r="C9996" s="47"/>
      <c r="D9996" s="46"/>
    </row>
    <row r="9997" spans="1:4" ht="14.4" x14ac:dyDescent="0.3">
      <c r="A9997" s="51"/>
      <c r="C9997" s="47"/>
      <c r="D9997" s="46"/>
    </row>
    <row r="9998" spans="1:4" ht="14.4" x14ac:dyDescent="0.3">
      <c r="A9998" s="51"/>
      <c r="C9998" s="47"/>
      <c r="D9998" s="46"/>
    </row>
    <row r="9999" spans="1:4" ht="14.4" x14ac:dyDescent="0.3">
      <c r="A9999" s="51"/>
      <c r="C9999" s="47"/>
      <c r="D9999" s="46"/>
    </row>
    <row r="10000" spans="1:4" ht="14.4" x14ac:dyDescent="0.3">
      <c r="A10000" s="51"/>
      <c r="C10000" s="47"/>
      <c r="D10000" s="46"/>
    </row>
    <row r="10001" spans="1:4" ht="14.4" x14ac:dyDescent="0.3">
      <c r="A10001" s="51"/>
      <c r="C10001" s="47"/>
      <c r="D10001" s="46"/>
    </row>
    <row r="10002" spans="1:4" ht="14.4" x14ac:dyDescent="0.3">
      <c r="A10002" s="51"/>
      <c r="C10002" s="47"/>
      <c r="D10002" s="46"/>
    </row>
    <row r="10003" spans="1:4" ht="14.4" x14ac:dyDescent="0.3">
      <c r="A10003" s="51"/>
      <c r="C10003" s="47"/>
      <c r="D10003" s="46"/>
    </row>
    <row r="10004" spans="1:4" ht="14.4" x14ac:dyDescent="0.3">
      <c r="A10004" s="51"/>
      <c r="C10004" s="47"/>
      <c r="D10004" s="46"/>
    </row>
    <row r="10005" spans="1:4" ht="14.4" x14ac:dyDescent="0.3">
      <c r="A10005" s="51"/>
      <c r="C10005" s="47"/>
      <c r="D10005" s="46"/>
    </row>
    <row r="10006" spans="1:4" ht="14.4" x14ac:dyDescent="0.3">
      <c r="A10006" s="51"/>
      <c r="C10006" s="47"/>
      <c r="D10006" s="46"/>
    </row>
    <row r="10007" spans="1:4" ht="14.4" x14ac:dyDescent="0.3">
      <c r="A10007" s="51"/>
      <c r="C10007" s="47"/>
      <c r="D10007" s="46"/>
    </row>
    <row r="10008" spans="1:4" ht="14.4" x14ac:dyDescent="0.3">
      <c r="A10008" s="51"/>
      <c r="C10008" s="47"/>
      <c r="D10008" s="46"/>
    </row>
    <row r="10009" spans="1:4" ht="14.4" x14ac:dyDescent="0.3">
      <c r="A10009" s="51"/>
      <c r="C10009" s="47"/>
      <c r="D10009" s="46"/>
    </row>
    <row r="10010" spans="1:4" ht="14.4" x14ac:dyDescent="0.3">
      <c r="A10010" s="51"/>
      <c r="C10010" s="47"/>
      <c r="D10010" s="46"/>
    </row>
    <row r="10011" spans="1:4" ht="14.4" x14ac:dyDescent="0.3">
      <c r="A10011" s="51"/>
      <c r="C10011" s="47"/>
      <c r="D10011" s="46"/>
    </row>
    <row r="10012" spans="1:4" ht="14.4" x14ac:dyDescent="0.3">
      <c r="A10012" s="51"/>
      <c r="C10012" s="47"/>
      <c r="D10012" s="46"/>
    </row>
    <row r="10013" spans="1:4" ht="14.4" x14ac:dyDescent="0.3">
      <c r="A10013" s="51"/>
      <c r="C10013" s="47"/>
      <c r="D10013" s="46"/>
    </row>
    <row r="10014" spans="1:4" ht="14.4" x14ac:dyDescent="0.3">
      <c r="A10014" s="51"/>
      <c r="C10014" s="47"/>
      <c r="D10014" s="46"/>
    </row>
    <row r="10015" spans="1:4" ht="14.4" x14ac:dyDescent="0.3">
      <c r="A10015" s="51"/>
      <c r="C10015" s="47"/>
      <c r="D10015" s="46"/>
    </row>
    <row r="10016" spans="1:4" ht="14.4" x14ac:dyDescent="0.3">
      <c r="A10016" s="51"/>
      <c r="C10016" s="47"/>
      <c r="D10016" s="46"/>
    </row>
    <row r="10017" spans="1:4" ht="14.4" x14ac:dyDescent="0.3">
      <c r="A10017" s="51"/>
      <c r="C10017" s="47"/>
      <c r="D10017" s="46"/>
    </row>
    <row r="10018" spans="1:4" ht="14.4" x14ac:dyDescent="0.3">
      <c r="A10018" s="51"/>
      <c r="C10018" s="47"/>
      <c r="D10018" s="46"/>
    </row>
    <row r="10019" spans="1:4" ht="14.4" x14ac:dyDescent="0.3">
      <c r="A10019" s="51"/>
      <c r="C10019" s="47"/>
      <c r="D10019" s="46"/>
    </row>
    <row r="10020" spans="1:4" ht="14.4" x14ac:dyDescent="0.3">
      <c r="A10020" s="51"/>
      <c r="C10020" s="47"/>
      <c r="D10020" s="46"/>
    </row>
    <row r="10021" spans="1:4" ht="14.4" x14ac:dyDescent="0.3">
      <c r="A10021" s="51"/>
      <c r="C10021" s="47"/>
      <c r="D10021" s="46"/>
    </row>
    <row r="10022" spans="1:4" ht="14.4" x14ac:dyDescent="0.3">
      <c r="A10022" s="51"/>
      <c r="C10022" s="47"/>
      <c r="D10022" s="46"/>
    </row>
    <row r="10023" spans="1:4" ht="14.4" x14ac:dyDescent="0.3">
      <c r="A10023" s="51"/>
      <c r="C10023" s="47"/>
      <c r="D10023" s="46"/>
    </row>
    <row r="10024" spans="1:4" ht="14.4" x14ac:dyDescent="0.3">
      <c r="A10024" s="51"/>
      <c r="C10024" s="47"/>
      <c r="D10024" s="46"/>
    </row>
    <row r="10025" spans="1:4" ht="14.4" x14ac:dyDescent="0.3">
      <c r="A10025" s="51"/>
      <c r="C10025" s="47"/>
      <c r="D10025" s="46"/>
    </row>
    <row r="10026" spans="1:4" ht="14.4" x14ac:dyDescent="0.3">
      <c r="A10026" s="51"/>
      <c r="C10026" s="47"/>
      <c r="D10026" s="46"/>
    </row>
    <row r="10027" spans="1:4" ht="14.4" x14ac:dyDescent="0.3">
      <c r="A10027" s="51"/>
      <c r="C10027" s="47"/>
      <c r="D10027" s="46"/>
    </row>
    <row r="10028" spans="1:4" ht="14.4" x14ac:dyDescent="0.3">
      <c r="A10028" s="51"/>
      <c r="C10028" s="47"/>
      <c r="D10028" s="46"/>
    </row>
    <row r="10029" spans="1:4" ht="14.4" x14ac:dyDescent="0.3">
      <c r="A10029" s="51"/>
      <c r="C10029" s="47"/>
      <c r="D10029" s="46"/>
    </row>
    <row r="10030" spans="1:4" ht="14.4" x14ac:dyDescent="0.3">
      <c r="A10030" s="51"/>
      <c r="C10030" s="47"/>
      <c r="D10030" s="46"/>
    </row>
    <row r="10031" spans="1:4" ht="14.4" x14ac:dyDescent="0.3">
      <c r="A10031" s="51"/>
      <c r="C10031" s="47"/>
      <c r="D10031" s="46"/>
    </row>
    <row r="10032" spans="1:4" ht="14.4" x14ac:dyDescent="0.3">
      <c r="A10032" s="51"/>
      <c r="C10032" s="47"/>
      <c r="D10032" s="46"/>
    </row>
    <row r="10033" spans="1:4" ht="14.4" x14ac:dyDescent="0.3">
      <c r="A10033" s="51"/>
      <c r="C10033" s="47"/>
      <c r="D10033" s="46"/>
    </row>
    <row r="10034" spans="1:4" ht="14.4" x14ac:dyDescent="0.3">
      <c r="A10034" s="51"/>
      <c r="C10034" s="47"/>
      <c r="D10034" s="46"/>
    </row>
    <row r="10035" spans="1:4" ht="14.4" x14ac:dyDescent="0.3">
      <c r="A10035" s="51"/>
      <c r="C10035" s="47"/>
      <c r="D10035" s="46"/>
    </row>
    <row r="10036" spans="1:4" ht="14.4" x14ac:dyDescent="0.3">
      <c r="A10036" s="51"/>
      <c r="C10036" s="47"/>
      <c r="D10036" s="46"/>
    </row>
    <row r="10037" spans="1:4" ht="14.4" x14ac:dyDescent="0.3">
      <c r="A10037" s="51"/>
      <c r="C10037" s="47"/>
      <c r="D10037" s="46"/>
    </row>
    <row r="10038" spans="1:4" ht="14.4" x14ac:dyDescent="0.3">
      <c r="A10038" s="51"/>
      <c r="C10038" s="47"/>
      <c r="D10038" s="46"/>
    </row>
    <row r="10039" spans="1:4" ht="14.4" x14ac:dyDescent="0.3">
      <c r="A10039" s="51"/>
      <c r="C10039" s="47"/>
      <c r="D10039" s="46"/>
    </row>
    <row r="10040" spans="1:4" ht="14.4" x14ac:dyDescent="0.3">
      <c r="A10040" s="51"/>
      <c r="C10040" s="47"/>
      <c r="D10040" s="46"/>
    </row>
    <row r="10041" spans="1:4" ht="14.4" x14ac:dyDescent="0.3">
      <c r="A10041" s="51"/>
      <c r="C10041" s="47"/>
      <c r="D10041" s="46"/>
    </row>
    <row r="10042" spans="1:4" ht="14.4" x14ac:dyDescent="0.3">
      <c r="A10042" s="51"/>
      <c r="C10042" s="47"/>
      <c r="D10042" s="46"/>
    </row>
    <row r="10043" spans="1:4" ht="14.4" x14ac:dyDescent="0.3">
      <c r="A10043" s="51"/>
      <c r="C10043" s="47"/>
      <c r="D10043" s="46"/>
    </row>
    <row r="10044" spans="1:4" ht="14.4" x14ac:dyDescent="0.3">
      <c r="A10044" s="51"/>
      <c r="C10044" s="47"/>
      <c r="D10044" s="46"/>
    </row>
    <row r="10045" spans="1:4" ht="14.4" x14ac:dyDescent="0.3">
      <c r="A10045" s="51"/>
      <c r="C10045" s="47"/>
      <c r="D10045" s="46"/>
    </row>
    <row r="10046" spans="1:4" ht="14.4" x14ac:dyDescent="0.3">
      <c r="A10046" s="51"/>
      <c r="C10046" s="47"/>
      <c r="D10046" s="46"/>
    </row>
    <row r="10047" spans="1:4" ht="14.4" x14ac:dyDescent="0.3">
      <c r="A10047" s="51"/>
      <c r="C10047" s="47"/>
      <c r="D10047" s="46"/>
    </row>
    <row r="10048" spans="1:4" ht="14.4" x14ac:dyDescent="0.3">
      <c r="A10048" s="51"/>
      <c r="C10048" s="47"/>
      <c r="D10048" s="46"/>
    </row>
    <row r="10049" spans="1:4" ht="14.4" x14ac:dyDescent="0.3">
      <c r="A10049" s="51"/>
      <c r="C10049" s="47"/>
      <c r="D10049" s="46"/>
    </row>
    <row r="10050" spans="1:4" ht="14.4" x14ac:dyDescent="0.3">
      <c r="A10050" s="51"/>
      <c r="C10050" s="47"/>
      <c r="D10050" s="46"/>
    </row>
    <row r="10051" spans="1:4" ht="14.4" x14ac:dyDescent="0.3">
      <c r="A10051" s="51"/>
      <c r="C10051" s="47"/>
      <c r="D10051" s="46"/>
    </row>
    <row r="10052" spans="1:4" ht="14.4" x14ac:dyDescent="0.3">
      <c r="A10052" s="51"/>
      <c r="C10052" s="47"/>
      <c r="D10052" s="46"/>
    </row>
    <row r="10053" spans="1:4" ht="14.4" x14ac:dyDescent="0.3">
      <c r="A10053" s="51"/>
      <c r="C10053" s="47"/>
      <c r="D10053" s="46"/>
    </row>
    <row r="10054" spans="1:4" ht="14.4" x14ac:dyDescent="0.3">
      <c r="A10054" s="51"/>
      <c r="C10054" s="47"/>
      <c r="D10054" s="46"/>
    </row>
    <row r="10055" spans="1:4" ht="14.4" x14ac:dyDescent="0.3">
      <c r="A10055" s="51"/>
      <c r="C10055" s="47"/>
      <c r="D10055" s="46"/>
    </row>
    <row r="10056" spans="1:4" ht="14.4" x14ac:dyDescent="0.3">
      <c r="A10056" s="51"/>
      <c r="C10056" s="47"/>
      <c r="D10056" s="46"/>
    </row>
    <row r="10057" spans="1:4" ht="14.4" x14ac:dyDescent="0.3">
      <c r="A10057" s="51"/>
      <c r="C10057" s="47"/>
      <c r="D10057" s="46"/>
    </row>
    <row r="10058" spans="1:4" ht="14.4" x14ac:dyDescent="0.3">
      <c r="A10058" s="51"/>
      <c r="C10058" s="47"/>
      <c r="D10058" s="46"/>
    </row>
    <row r="10059" spans="1:4" ht="14.4" x14ac:dyDescent="0.3">
      <c r="A10059" s="51"/>
      <c r="C10059" s="47"/>
      <c r="D10059" s="46"/>
    </row>
    <row r="10060" spans="1:4" ht="14.4" x14ac:dyDescent="0.3">
      <c r="A10060" s="51"/>
      <c r="C10060" s="47"/>
      <c r="D10060" s="46"/>
    </row>
    <row r="10061" spans="1:4" ht="14.4" x14ac:dyDescent="0.3">
      <c r="A10061" s="51"/>
      <c r="C10061" s="47"/>
      <c r="D10061" s="46"/>
    </row>
    <row r="10062" spans="1:4" ht="14.4" x14ac:dyDescent="0.3">
      <c r="A10062" s="51"/>
      <c r="C10062" s="47"/>
      <c r="D10062" s="46"/>
    </row>
    <row r="10063" spans="1:4" ht="14.4" x14ac:dyDescent="0.3">
      <c r="A10063" s="51"/>
      <c r="C10063" s="47"/>
      <c r="D10063" s="46"/>
    </row>
    <row r="10064" spans="1:4" ht="14.4" x14ac:dyDescent="0.3">
      <c r="A10064" s="51"/>
      <c r="C10064" s="47"/>
      <c r="D10064" s="46"/>
    </row>
    <row r="10065" spans="1:4" ht="14.4" x14ac:dyDescent="0.3">
      <c r="A10065" s="51"/>
      <c r="C10065" s="47"/>
      <c r="D10065" s="46"/>
    </row>
    <row r="10066" spans="1:4" ht="14.4" x14ac:dyDescent="0.3">
      <c r="A10066" s="51"/>
      <c r="C10066" s="47"/>
      <c r="D10066" s="46"/>
    </row>
    <row r="10067" spans="1:4" ht="14.4" x14ac:dyDescent="0.3">
      <c r="A10067" s="51"/>
      <c r="C10067" s="47"/>
      <c r="D10067" s="46"/>
    </row>
    <row r="10068" spans="1:4" ht="14.4" x14ac:dyDescent="0.3">
      <c r="A10068" s="51"/>
      <c r="C10068" s="47"/>
      <c r="D10068" s="46"/>
    </row>
    <row r="10069" spans="1:4" ht="14.4" x14ac:dyDescent="0.3">
      <c r="A10069" s="51"/>
      <c r="C10069" s="47"/>
      <c r="D10069" s="46"/>
    </row>
    <row r="10070" spans="1:4" ht="14.4" x14ac:dyDescent="0.3">
      <c r="A10070" s="51"/>
      <c r="C10070" s="47"/>
      <c r="D10070" s="46"/>
    </row>
    <row r="10071" spans="1:4" ht="14.4" x14ac:dyDescent="0.3">
      <c r="A10071" s="51"/>
      <c r="C10071" s="47"/>
      <c r="D10071" s="46"/>
    </row>
    <row r="10072" spans="1:4" ht="14.4" x14ac:dyDescent="0.3">
      <c r="A10072" s="51"/>
      <c r="C10072" s="47"/>
      <c r="D10072" s="46"/>
    </row>
    <row r="10073" spans="1:4" ht="14.4" x14ac:dyDescent="0.3">
      <c r="A10073" s="51"/>
      <c r="C10073" s="47"/>
      <c r="D10073" s="46"/>
    </row>
    <row r="10074" spans="1:4" ht="14.4" x14ac:dyDescent="0.3">
      <c r="A10074" s="51"/>
      <c r="C10074" s="47"/>
      <c r="D10074" s="46"/>
    </row>
    <row r="10075" spans="1:4" ht="14.4" x14ac:dyDescent="0.3">
      <c r="A10075" s="51"/>
      <c r="C10075" s="47"/>
      <c r="D10075" s="46"/>
    </row>
    <row r="10076" spans="1:4" ht="14.4" x14ac:dyDescent="0.3">
      <c r="A10076" s="51"/>
      <c r="C10076" s="47"/>
      <c r="D10076" s="46"/>
    </row>
    <row r="10077" spans="1:4" ht="14.4" x14ac:dyDescent="0.3">
      <c r="A10077" s="51"/>
      <c r="C10077" s="47"/>
      <c r="D10077" s="46"/>
    </row>
    <row r="10078" spans="1:4" ht="14.4" x14ac:dyDescent="0.3">
      <c r="A10078" s="51"/>
      <c r="C10078" s="47"/>
      <c r="D10078" s="46"/>
    </row>
    <row r="10079" spans="1:4" ht="14.4" x14ac:dyDescent="0.3">
      <c r="A10079" s="51"/>
      <c r="C10079" s="47"/>
      <c r="D10079" s="46"/>
    </row>
    <row r="10080" spans="1:4" ht="14.4" x14ac:dyDescent="0.3">
      <c r="A10080" s="51"/>
      <c r="C10080" s="47"/>
      <c r="D10080" s="46"/>
    </row>
    <row r="10081" spans="1:4" ht="14.4" x14ac:dyDescent="0.3">
      <c r="A10081" s="51"/>
      <c r="C10081" s="47"/>
      <c r="D10081" s="46"/>
    </row>
    <row r="10082" spans="1:4" ht="14.4" x14ac:dyDescent="0.3">
      <c r="A10082" s="51"/>
      <c r="C10082" s="47"/>
      <c r="D10082" s="46"/>
    </row>
    <row r="10083" spans="1:4" ht="14.4" x14ac:dyDescent="0.3">
      <c r="A10083" s="51"/>
      <c r="C10083" s="47"/>
      <c r="D10083" s="46"/>
    </row>
    <row r="10084" spans="1:4" ht="14.4" x14ac:dyDescent="0.3">
      <c r="A10084" s="51"/>
      <c r="C10084" s="47"/>
      <c r="D10084" s="46"/>
    </row>
    <row r="10085" spans="1:4" ht="14.4" x14ac:dyDescent="0.3">
      <c r="A10085" s="51"/>
      <c r="C10085" s="47"/>
      <c r="D10085" s="46"/>
    </row>
    <row r="10086" spans="1:4" ht="14.4" x14ac:dyDescent="0.3">
      <c r="A10086" s="51"/>
      <c r="C10086" s="47"/>
      <c r="D10086" s="46"/>
    </row>
    <row r="10087" spans="1:4" ht="14.4" x14ac:dyDescent="0.3">
      <c r="A10087" s="51"/>
      <c r="C10087" s="47"/>
      <c r="D10087" s="46"/>
    </row>
    <row r="10088" spans="1:4" ht="14.4" x14ac:dyDescent="0.3">
      <c r="A10088" s="51"/>
      <c r="C10088" s="47"/>
      <c r="D10088" s="46"/>
    </row>
    <row r="10089" spans="1:4" ht="14.4" x14ac:dyDescent="0.3">
      <c r="A10089" s="53"/>
      <c r="C10089" s="47"/>
      <c r="D10089" s="46"/>
    </row>
    <row r="10090" spans="1:4" ht="14.4" x14ac:dyDescent="0.3">
      <c r="A10090" s="53"/>
      <c r="C10090" s="47"/>
      <c r="D10090" s="46"/>
    </row>
    <row r="10091" spans="1:4" ht="14.4" x14ac:dyDescent="0.3">
      <c r="A10091" s="53"/>
      <c r="C10091" s="47"/>
      <c r="D10091" s="46"/>
    </row>
    <row r="10092" spans="1:4" ht="14.4" x14ac:dyDescent="0.3">
      <c r="A10092" s="53"/>
      <c r="C10092" s="47"/>
      <c r="D10092" s="46"/>
    </row>
    <row r="10093" spans="1:4" ht="14.4" x14ac:dyDescent="0.3">
      <c r="A10093" s="53"/>
      <c r="C10093" s="47"/>
      <c r="D10093" s="46"/>
    </row>
    <row r="10094" spans="1:4" ht="14.4" x14ac:dyDescent="0.3">
      <c r="A10094" s="53"/>
      <c r="C10094" s="47"/>
      <c r="D10094" s="46"/>
    </row>
    <row r="10095" spans="1:4" ht="14.4" x14ac:dyDescent="0.3">
      <c r="A10095" s="53"/>
      <c r="C10095" s="47"/>
      <c r="D10095" s="46"/>
    </row>
    <row r="10096" spans="1:4" ht="14.4" x14ac:dyDescent="0.3">
      <c r="A10096" s="53"/>
      <c r="C10096" s="47"/>
      <c r="D10096" s="46"/>
    </row>
    <row r="10097" spans="1:4" ht="14.4" x14ac:dyDescent="0.3">
      <c r="A10097" s="53"/>
      <c r="C10097" s="47"/>
      <c r="D10097" s="46"/>
    </row>
    <row r="10098" spans="1:4" ht="14.4" x14ac:dyDescent="0.3">
      <c r="A10098" s="53"/>
      <c r="C10098" s="47"/>
      <c r="D10098" s="46"/>
    </row>
    <row r="10099" spans="1:4" ht="14.4" x14ac:dyDescent="0.3">
      <c r="A10099" s="53"/>
      <c r="C10099" s="47"/>
      <c r="D10099" s="46"/>
    </row>
    <row r="10100" spans="1:4" ht="14.4" x14ac:dyDescent="0.3">
      <c r="A10100" s="53"/>
      <c r="C10100" s="47"/>
      <c r="D10100" s="46"/>
    </row>
    <row r="10101" spans="1:4" ht="14.4" x14ac:dyDescent="0.3">
      <c r="A10101" s="53"/>
      <c r="C10101" s="47"/>
      <c r="D10101" s="46"/>
    </row>
    <row r="10102" spans="1:4" ht="14.4" x14ac:dyDescent="0.3">
      <c r="A10102" s="53"/>
      <c r="C10102" s="47"/>
      <c r="D10102" s="46"/>
    </row>
    <row r="10103" spans="1:4" ht="14.4" x14ac:dyDescent="0.3">
      <c r="A10103" s="51"/>
      <c r="C10103" s="47"/>
      <c r="D10103" s="46"/>
    </row>
    <row r="10104" spans="1:4" ht="14.4" x14ac:dyDescent="0.3">
      <c r="A10104" s="51"/>
      <c r="C10104" s="47"/>
      <c r="D10104" s="46"/>
    </row>
    <row r="10105" spans="1:4" ht="14.4" x14ac:dyDescent="0.3">
      <c r="A10105" s="53"/>
      <c r="C10105" s="47"/>
      <c r="D10105" s="46"/>
    </row>
    <row r="10106" spans="1:4" ht="14.4" x14ac:dyDescent="0.3">
      <c r="A10106" s="53"/>
      <c r="C10106" s="47"/>
      <c r="D10106" s="46"/>
    </row>
    <row r="10107" spans="1:4" ht="14.4" x14ac:dyDescent="0.3">
      <c r="A10107" s="53"/>
      <c r="C10107" s="47"/>
      <c r="D10107" s="46"/>
    </row>
    <row r="10108" spans="1:4" ht="14.4" x14ac:dyDescent="0.3">
      <c r="A10108" s="53"/>
      <c r="C10108" s="47"/>
      <c r="D10108" s="46"/>
    </row>
    <row r="10109" spans="1:4" ht="14.4" x14ac:dyDescent="0.3">
      <c r="A10109" s="53"/>
      <c r="C10109" s="47"/>
      <c r="D10109" s="46"/>
    </row>
    <row r="10110" spans="1:4" ht="14.4" x14ac:dyDescent="0.3">
      <c r="A10110" s="53"/>
      <c r="C10110" s="47"/>
      <c r="D10110" s="46"/>
    </row>
    <row r="10111" spans="1:4" ht="14.4" x14ac:dyDescent="0.3">
      <c r="A10111" s="53"/>
      <c r="C10111" s="47"/>
      <c r="D10111" s="46"/>
    </row>
    <row r="10112" spans="1:4" ht="14.4" x14ac:dyDescent="0.3">
      <c r="A10112" s="53"/>
      <c r="B10112" s="48"/>
      <c r="C10112" s="47"/>
      <c r="D10112" s="46"/>
    </row>
    <row r="10113" spans="1:4" ht="14.4" x14ac:dyDescent="0.3">
      <c r="A10113" s="51"/>
      <c r="B10113" s="48"/>
      <c r="C10113" s="47"/>
      <c r="D10113" s="46"/>
    </row>
    <row r="10114" spans="1:4" ht="14.4" x14ac:dyDescent="0.3">
      <c r="A10114" s="51"/>
      <c r="B10114" s="48"/>
      <c r="C10114" s="47"/>
      <c r="D10114" s="46"/>
    </row>
    <row r="10115" spans="1:4" ht="14.4" x14ac:dyDescent="0.3">
      <c r="A10115" s="51"/>
      <c r="C10115" s="47"/>
      <c r="D10115" s="46"/>
    </row>
    <row r="10116" spans="1:4" ht="14.4" x14ac:dyDescent="0.3">
      <c r="A10116" s="51"/>
      <c r="C10116" s="47"/>
      <c r="D10116" s="46"/>
    </row>
    <row r="10117" spans="1:4" ht="14.4" x14ac:dyDescent="0.3">
      <c r="A10117" s="51"/>
      <c r="C10117" s="47"/>
      <c r="D10117" s="46"/>
    </row>
    <row r="10118" spans="1:4" ht="14.4" x14ac:dyDescent="0.3">
      <c r="A10118" s="51"/>
      <c r="C10118" s="47"/>
      <c r="D10118" s="46"/>
    </row>
    <row r="10119" spans="1:4" ht="14.4" x14ac:dyDescent="0.3">
      <c r="A10119" s="51"/>
      <c r="C10119" s="47"/>
      <c r="D10119" s="46"/>
    </row>
    <row r="10120" spans="1:4" ht="14.4" x14ac:dyDescent="0.3">
      <c r="A10120" s="51"/>
      <c r="C10120" s="47"/>
      <c r="D10120" s="46"/>
    </row>
    <row r="10121" spans="1:4" ht="14.4" x14ac:dyDescent="0.3">
      <c r="A10121" s="51"/>
      <c r="C10121" s="47"/>
      <c r="D10121" s="46"/>
    </row>
    <row r="10122" spans="1:4" ht="14.4" x14ac:dyDescent="0.3">
      <c r="A10122" s="51"/>
      <c r="C10122" s="47"/>
      <c r="D10122" s="46"/>
    </row>
    <row r="10123" spans="1:4" ht="14.4" x14ac:dyDescent="0.3">
      <c r="A10123" s="51"/>
      <c r="C10123" s="47"/>
      <c r="D10123" s="46"/>
    </row>
    <row r="10124" spans="1:4" ht="14.4" x14ac:dyDescent="0.3">
      <c r="A10124" s="51"/>
      <c r="C10124" s="47"/>
      <c r="D10124" s="46"/>
    </row>
    <row r="10125" spans="1:4" ht="14.4" x14ac:dyDescent="0.3">
      <c r="A10125" s="51"/>
      <c r="C10125" s="47"/>
      <c r="D10125" s="46"/>
    </row>
    <row r="10126" spans="1:4" ht="14.4" x14ac:dyDescent="0.3">
      <c r="A10126" s="51"/>
      <c r="C10126" s="47"/>
      <c r="D10126" s="46"/>
    </row>
    <row r="10127" spans="1:4" ht="14.4" x14ac:dyDescent="0.3">
      <c r="A10127" s="51"/>
      <c r="C10127" s="47"/>
      <c r="D10127" s="46"/>
    </row>
    <row r="10128" spans="1:4" ht="14.4" x14ac:dyDescent="0.3">
      <c r="A10128" s="51"/>
      <c r="C10128" s="47"/>
      <c r="D10128" s="46"/>
    </row>
    <row r="10129" spans="1:4" ht="14.4" x14ac:dyDescent="0.3">
      <c r="A10129" s="51"/>
      <c r="C10129" s="47"/>
      <c r="D10129" s="46"/>
    </row>
    <row r="10130" spans="1:4" ht="14.4" x14ac:dyDescent="0.3">
      <c r="A10130" s="51"/>
      <c r="C10130" s="47"/>
      <c r="D10130" s="46"/>
    </row>
    <row r="10131" spans="1:4" ht="14.4" x14ac:dyDescent="0.3">
      <c r="A10131" s="51"/>
      <c r="C10131" s="47"/>
      <c r="D10131" s="46"/>
    </row>
    <row r="10132" spans="1:4" ht="14.4" x14ac:dyDescent="0.3">
      <c r="A10132" s="51"/>
      <c r="C10132" s="47"/>
      <c r="D10132" s="46"/>
    </row>
    <row r="10133" spans="1:4" ht="14.4" x14ac:dyDescent="0.3">
      <c r="A10133" s="51"/>
      <c r="C10133" s="47"/>
      <c r="D10133" s="46"/>
    </row>
    <row r="10134" spans="1:4" ht="14.4" x14ac:dyDescent="0.3">
      <c r="A10134" s="51"/>
      <c r="C10134" s="47"/>
      <c r="D10134" s="46"/>
    </row>
    <row r="10135" spans="1:4" ht="14.4" x14ac:dyDescent="0.3">
      <c r="A10135" s="51"/>
      <c r="C10135" s="47"/>
      <c r="D10135" s="46"/>
    </row>
    <row r="10136" spans="1:4" ht="14.4" x14ac:dyDescent="0.3">
      <c r="A10136" s="51"/>
      <c r="C10136" s="47"/>
      <c r="D10136" s="46"/>
    </row>
    <row r="10137" spans="1:4" ht="14.4" x14ac:dyDescent="0.3">
      <c r="A10137" s="51"/>
      <c r="C10137" s="47"/>
      <c r="D10137" s="46"/>
    </row>
    <row r="10138" spans="1:4" ht="14.4" x14ac:dyDescent="0.3">
      <c r="A10138" s="51"/>
      <c r="C10138" s="47"/>
      <c r="D10138" s="46"/>
    </row>
    <row r="10139" spans="1:4" ht="14.4" x14ac:dyDescent="0.3">
      <c r="A10139" s="51"/>
      <c r="C10139" s="47"/>
      <c r="D10139" s="46"/>
    </row>
    <row r="10140" spans="1:4" ht="14.4" x14ac:dyDescent="0.3">
      <c r="A10140" s="51"/>
      <c r="C10140" s="47"/>
      <c r="D10140" s="46"/>
    </row>
    <row r="10141" spans="1:4" ht="14.4" x14ac:dyDescent="0.3">
      <c r="A10141" s="51"/>
      <c r="C10141" s="47"/>
      <c r="D10141" s="46"/>
    </row>
    <row r="10142" spans="1:4" ht="14.4" x14ac:dyDescent="0.3">
      <c r="A10142" s="51"/>
      <c r="C10142" s="47"/>
      <c r="D10142" s="46"/>
    </row>
    <row r="10143" spans="1:4" ht="14.4" x14ac:dyDescent="0.3">
      <c r="A10143" s="51"/>
      <c r="C10143" s="47"/>
      <c r="D10143" s="46"/>
    </row>
    <row r="10144" spans="1:4" ht="14.4" x14ac:dyDescent="0.3">
      <c r="A10144" s="51"/>
      <c r="C10144" s="47"/>
      <c r="D10144" s="46"/>
    </row>
    <row r="10145" spans="1:4" ht="14.4" x14ac:dyDescent="0.3">
      <c r="A10145" s="51"/>
      <c r="C10145" s="47"/>
      <c r="D10145" s="46"/>
    </row>
    <row r="10146" spans="1:4" ht="14.4" x14ac:dyDescent="0.3">
      <c r="A10146" s="51"/>
      <c r="C10146" s="47"/>
      <c r="D10146" s="46"/>
    </row>
    <row r="10147" spans="1:4" ht="14.4" x14ac:dyDescent="0.3">
      <c r="A10147" s="51"/>
      <c r="C10147" s="47"/>
      <c r="D10147" s="46"/>
    </row>
    <row r="10148" spans="1:4" ht="14.4" x14ac:dyDescent="0.3">
      <c r="A10148" s="51"/>
      <c r="C10148" s="47"/>
      <c r="D10148" s="46"/>
    </row>
    <row r="10149" spans="1:4" ht="14.4" x14ac:dyDescent="0.3">
      <c r="A10149" s="51"/>
      <c r="C10149" s="47"/>
      <c r="D10149" s="46"/>
    </row>
    <row r="10150" spans="1:4" ht="14.4" x14ac:dyDescent="0.3">
      <c r="A10150" s="51"/>
      <c r="C10150" s="47"/>
      <c r="D10150" s="46"/>
    </row>
    <row r="10151" spans="1:4" ht="14.4" x14ac:dyDescent="0.3">
      <c r="A10151" s="51"/>
      <c r="C10151" s="47"/>
      <c r="D10151" s="46"/>
    </row>
    <row r="10152" spans="1:4" ht="14.4" x14ac:dyDescent="0.3">
      <c r="A10152" s="51"/>
      <c r="C10152" s="47"/>
      <c r="D10152" s="46"/>
    </row>
    <row r="10153" spans="1:4" ht="14.4" x14ac:dyDescent="0.3">
      <c r="A10153" s="51"/>
      <c r="C10153" s="47"/>
      <c r="D10153" s="46"/>
    </row>
    <row r="10154" spans="1:4" ht="14.4" x14ac:dyDescent="0.3">
      <c r="A10154" s="51"/>
      <c r="C10154" s="47"/>
      <c r="D10154" s="46"/>
    </row>
    <row r="10155" spans="1:4" ht="14.4" x14ac:dyDescent="0.3">
      <c r="A10155" s="51"/>
      <c r="C10155" s="47"/>
      <c r="D10155" s="46"/>
    </row>
    <row r="10156" spans="1:4" ht="14.4" x14ac:dyDescent="0.3">
      <c r="A10156" s="51"/>
      <c r="C10156" s="47"/>
      <c r="D10156" s="46"/>
    </row>
    <row r="10157" spans="1:4" ht="14.4" x14ac:dyDescent="0.3">
      <c r="A10157" s="51"/>
      <c r="C10157" s="47"/>
      <c r="D10157" s="46"/>
    </row>
    <row r="10158" spans="1:4" ht="14.4" x14ac:dyDescent="0.3">
      <c r="A10158" s="51"/>
      <c r="C10158" s="47"/>
      <c r="D10158" s="46"/>
    </row>
    <row r="10159" spans="1:4" ht="14.4" x14ac:dyDescent="0.3">
      <c r="A10159" s="51"/>
      <c r="C10159" s="47"/>
      <c r="D10159" s="46"/>
    </row>
    <row r="10160" spans="1:4" ht="14.4" x14ac:dyDescent="0.3">
      <c r="A10160" s="51"/>
      <c r="C10160" s="47"/>
      <c r="D10160" s="46"/>
    </row>
    <row r="10161" spans="1:4" ht="14.4" x14ac:dyDescent="0.3">
      <c r="A10161" s="51"/>
      <c r="C10161" s="47"/>
      <c r="D10161" s="46"/>
    </row>
    <row r="10162" spans="1:4" ht="14.4" x14ac:dyDescent="0.3">
      <c r="A10162" s="51"/>
      <c r="C10162" s="47"/>
      <c r="D10162" s="46"/>
    </row>
    <row r="10163" spans="1:4" ht="14.4" x14ac:dyDescent="0.3">
      <c r="A10163" s="51"/>
      <c r="C10163" s="47"/>
      <c r="D10163" s="46"/>
    </row>
    <row r="10164" spans="1:4" ht="14.4" x14ac:dyDescent="0.3">
      <c r="A10164" s="51"/>
      <c r="C10164" s="47"/>
      <c r="D10164" s="46"/>
    </row>
    <row r="10165" spans="1:4" ht="14.4" x14ac:dyDescent="0.3">
      <c r="A10165" s="51"/>
      <c r="C10165" s="47"/>
      <c r="D10165" s="46"/>
    </row>
    <row r="10166" spans="1:4" ht="14.4" x14ac:dyDescent="0.3">
      <c r="A10166" s="51"/>
      <c r="C10166" s="47"/>
      <c r="D10166" s="46"/>
    </row>
    <row r="10167" spans="1:4" ht="14.4" x14ac:dyDescent="0.3">
      <c r="A10167" s="51"/>
      <c r="C10167" s="47"/>
      <c r="D10167" s="46"/>
    </row>
    <row r="10168" spans="1:4" ht="14.4" x14ac:dyDescent="0.3">
      <c r="A10168" s="51"/>
      <c r="C10168" s="47"/>
      <c r="D10168" s="46"/>
    </row>
    <row r="10169" spans="1:4" ht="14.4" x14ac:dyDescent="0.3">
      <c r="A10169" s="51"/>
      <c r="C10169" s="47"/>
      <c r="D10169" s="46"/>
    </row>
    <row r="10170" spans="1:4" ht="14.4" x14ac:dyDescent="0.3">
      <c r="A10170" s="51"/>
      <c r="C10170" s="47"/>
      <c r="D10170" s="46"/>
    </row>
    <row r="10171" spans="1:4" ht="14.4" x14ac:dyDescent="0.3">
      <c r="A10171" s="51"/>
      <c r="C10171" s="47"/>
      <c r="D10171" s="46"/>
    </row>
    <row r="10172" spans="1:4" ht="14.4" x14ac:dyDescent="0.3">
      <c r="A10172" s="51"/>
      <c r="C10172" s="47"/>
      <c r="D10172" s="46"/>
    </row>
    <row r="10173" spans="1:4" ht="14.4" x14ac:dyDescent="0.3">
      <c r="A10173" s="51"/>
      <c r="C10173" s="47"/>
      <c r="D10173" s="46"/>
    </row>
    <row r="10174" spans="1:4" ht="14.4" x14ac:dyDescent="0.3">
      <c r="A10174" s="51"/>
      <c r="C10174" s="47"/>
      <c r="D10174" s="46"/>
    </row>
    <row r="10175" spans="1:4" ht="14.4" x14ac:dyDescent="0.3">
      <c r="A10175" s="51"/>
      <c r="C10175" s="47"/>
      <c r="D10175" s="46"/>
    </row>
    <row r="10176" spans="1:4" ht="14.4" x14ac:dyDescent="0.3">
      <c r="A10176" s="51"/>
      <c r="C10176" s="47"/>
      <c r="D10176" s="46"/>
    </row>
    <row r="10177" spans="1:4" ht="14.4" x14ac:dyDescent="0.3">
      <c r="A10177" s="51"/>
      <c r="C10177" s="47"/>
      <c r="D10177" s="46"/>
    </row>
    <row r="10178" spans="1:4" ht="14.4" x14ac:dyDescent="0.3">
      <c r="A10178" s="51"/>
      <c r="C10178" s="47"/>
      <c r="D10178" s="46"/>
    </row>
    <row r="10179" spans="1:4" ht="14.4" x14ac:dyDescent="0.3">
      <c r="A10179" s="51"/>
      <c r="C10179" s="47"/>
      <c r="D10179" s="46"/>
    </row>
    <row r="10180" spans="1:4" ht="14.4" x14ac:dyDescent="0.3">
      <c r="A10180" s="51"/>
      <c r="C10180" s="47"/>
      <c r="D10180" s="46"/>
    </row>
    <row r="10181" spans="1:4" ht="14.4" x14ac:dyDescent="0.3">
      <c r="A10181" s="51"/>
      <c r="C10181" s="47"/>
      <c r="D10181" s="46"/>
    </row>
    <row r="10182" spans="1:4" ht="14.4" x14ac:dyDescent="0.3">
      <c r="A10182" s="51"/>
      <c r="C10182" s="47"/>
      <c r="D10182" s="46"/>
    </row>
    <row r="10183" spans="1:4" ht="14.4" x14ac:dyDescent="0.3">
      <c r="A10183" s="51"/>
      <c r="C10183" s="47"/>
      <c r="D10183" s="46"/>
    </row>
    <row r="10184" spans="1:4" ht="14.4" x14ac:dyDescent="0.3">
      <c r="A10184" s="51"/>
      <c r="C10184" s="47"/>
      <c r="D10184" s="46"/>
    </row>
    <row r="10185" spans="1:4" ht="14.4" x14ac:dyDescent="0.3">
      <c r="A10185" s="51"/>
      <c r="C10185" s="47"/>
      <c r="D10185" s="46"/>
    </row>
    <row r="10186" spans="1:4" ht="14.4" x14ac:dyDescent="0.3">
      <c r="A10186" s="51"/>
      <c r="C10186" s="47"/>
      <c r="D10186" s="46"/>
    </row>
    <row r="10187" spans="1:4" ht="14.4" x14ac:dyDescent="0.3">
      <c r="A10187" s="51"/>
      <c r="C10187" s="47"/>
      <c r="D10187" s="46"/>
    </row>
    <row r="10188" spans="1:4" ht="14.4" x14ac:dyDescent="0.3">
      <c r="A10188" s="51"/>
      <c r="C10188" s="47"/>
      <c r="D10188" s="46"/>
    </row>
    <row r="10189" spans="1:4" ht="14.4" x14ac:dyDescent="0.3">
      <c r="A10189" s="51"/>
      <c r="C10189" s="47"/>
      <c r="D10189" s="46"/>
    </row>
    <row r="10190" spans="1:4" ht="14.4" x14ac:dyDescent="0.3">
      <c r="A10190" s="51"/>
      <c r="C10190" s="47"/>
      <c r="D10190" s="46"/>
    </row>
    <row r="10191" spans="1:4" ht="14.4" x14ac:dyDescent="0.3">
      <c r="A10191" s="51"/>
      <c r="C10191" s="47"/>
      <c r="D10191" s="46"/>
    </row>
    <row r="10192" spans="1:4" ht="14.4" x14ac:dyDescent="0.3">
      <c r="A10192" s="51"/>
      <c r="C10192" s="47"/>
      <c r="D10192" s="46"/>
    </row>
    <row r="10193" spans="1:4" ht="14.4" x14ac:dyDescent="0.3">
      <c r="A10193" s="51"/>
      <c r="C10193" s="47"/>
      <c r="D10193" s="46"/>
    </row>
    <row r="10194" spans="1:4" ht="14.4" x14ac:dyDescent="0.3">
      <c r="A10194" s="51"/>
      <c r="C10194" s="47"/>
      <c r="D10194" s="46"/>
    </row>
    <row r="10195" spans="1:4" ht="14.4" x14ac:dyDescent="0.3">
      <c r="A10195" s="51"/>
      <c r="C10195" s="47"/>
      <c r="D10195" s="46"/>
    </row>
    <row r="10196" spans="1:4" ht="14.4" x14ac:dyDescent="0.3">
      <c r="A10196" s="51"/>
      <c r="C10196" s="47"/>
      <c r="D10196" s="46"/>
    </row>
    <row r="10197" spans="1:4" ht="14.4" x14ac:dyDescent="0.3">
      <c r="A10197" s="51"/>
      <c r="C10197" s="47"/>
      <c r="D10197" s="46"/>
    </row>
    <row r="10198" spans="1:4" ht="14.4" x14ac:dyDescent="0.3">
      <c r="A10198" s="51"/>
      <c r="C10198" s="47"/>
      <c r="D10198" s="46"/>
    </row>
    <row r="10199" spans="1:4" ht="14.4" x14ac:dyDescent="0.3">
      <c r="A10199" s="51"/>
      <c r="C10199" s="47"/>
      <c r="D10199" s="46"/>
    </row>
    <row r="10200" spans="1:4" ht="14.4" x14ac:dyDescent="0.3">
      <c r="A10200" s="51"/>
      <c r="C10200" s="47"/>
      <c r="D10200" s="46"/>
    </row>
    <row r="10201" spans="1:4" ht="14.4" x14ac:dyDescent="0.3">
      <c r="A10201" s="51"/>
      <c r="C10201" s="47"/>
      <c r="D10201" s="46"/>
    </row>
    <row r="10202" spans="1:4" ht="14.4" x14ac:dyDescent="0.3">
      <c r="A10202" s="51"/>
      <c r="C10202" s="47"/>
      <c r="D10202" s="46"/>
    </row>
    <row r="10203" spans="1:4" ht="14.4" x14ac:dyDescent="0.3">
      <c r="A10203" s="51"/>
      <c r="C10203" s="47"/>
      <c r="D10203" s="46"/>
    </row>
    <row r="10204" spans="1:4" ht="14.4" x14ac:dyDescent="0.3">
      <c r="A10204" s="51"/>
      <c r="C10204" s="47"/>
      <c r="D10204" s="46"/>
    </row>
    <row r="10205" spans="1:4" ht="14.4" x14ac:dyDescent="0.3">
      <c r="A10205" s="51"/>
      <c r="C10205" s="47"/>
      <c r="D10205" s="46"/>
    </row>
    <row r="10206" spans="1:4" ht="14.4" x14ac:dyDescent="0.3">
      <c r="A10206" s="51"/>
      <c r="C10206" s="47"/>
      <c r="D10206" s="46"/>
    </row>
    <row r="10207" spans="1:4" ht="14.4" x14ac:dyDescent="0.3">
      <c r="A10207" s="51"/>
      <c r="C10207" s="47"/>
      <c r="D10207" s="46"/>
    </row>
    <row r="10208" spans="1:4" ht="14.4" x14ac:dyDescent="0.3">
      <c r="A10208" s="51"/>
      <c r="C10208" s="47"/>
      <c r="D10208" s="46"/>
    </row>
    <row r="10209" spans="1:4" ht="14.4" x14ac:dyDescent="0.3">
      <c r="A10209" s="51"/>
      <c r="C10209" s="47"/>
      <c r="D10209" s="46"/>
    </row>
    <row r="10210" spans="1:4" ht="14.4" x14ac:dyDescent="0.3">
      <c r="A10210" s="51"/>
      <c r="C10210" s="47"/>
      <c r="D10210" s="46"/>
    </row>
    <row r="10211" spans="1:4" ht="14.4" x14ac:dyDescent="0.3">
      <c r="A10211" s="51"/>
      <c r="C10211" s="47"/>
      <c r="D10211" s="46"/>
    </row>
    <row r="10212" spans="1:4" ht="14.4" x14ac:dyDescent="0.3">
      <c r="A10212" s="51"/>
      <c r="C10212" s="47"/>
      <c r="D10212" s="46"/>
    </row>
    <row r="10213" spans="1:4" ht="14.4" x14ac:dyDescent="0.3">
      <c r="A10213" s="51"/>
      <c r="C10213" s="47"/>
      <c r="D10213" s="46"/>
    </row>
    <row r="10214" spans="1:4" ht="14.4" x14ac:dyDescent="0.3">
      <c r="A10214" s="51"/>
      <c r="C10214" s="47"/>
      <c r="D10214" s="46"/>
    </row>
    <row r="10215" spans="1:4" ht="14.4" x14ac:dyDescent="0.3">
      <c r="A10215" s="51"/>
      <c r="C10215" s="47"/>
      <c r="D10215" s="46"/>
    </row>
    <row r="10216" spans="1:4" ht="14.4" x14ac:dyDescent="0.3">
      <c r="A10216" s="51"/>
      <c r="C10216" s="47"/>
      <c r="D10216" s="46"/>
    </row>
    <row r="10217" spans="1:4" ht="14.4" x14ac:dyDescent="0.3">
      <c r="A10217" s="51"/>
      <c r="C10217" s="47"/>
      <c r="D10217" s="46"/>
    </row>
    <row r="10218" spans="1:4" ht="14.4" x14ac:dyDescent="0.3">
      <c r="A10218" s="51"/>
      <c r="C10218" s="47"/>
      <c r="D10218" s="46"/>
    </row>
    <row r="10219" spans="1:4" ht="14.4" x14ac:dyDescent="0.3">
      <c r="A10219" s="51"/>
      <c r="C10219" s="47"/>
      <c r="D10219" s="46"/>
    </row>
    <row r="10220" spans="1:4" ht="14.4" x14ac:dyDescent="0.3">
      <c r="A10220" s="51"/>
      <c r="C10220" s="47"/>
      <c r="D10220" s="46"/>
    </row>
    <row r="10221" spans="1:4" ht="14.4" x14ac:dyDescent="0.3">
      <c r="A10221" s="51"/>
      <c r="C10221" s="47"/>
      <c r="D10221" s="46"/>
    </row>
    <row r="10222" spans="1:4" ht="14.4" x14ac:dyDescent="0.3">
      <c r="A10222" s="51"/>
      <c r="C10222" s="47"/>
      <c r="D10222" s="46"/>
    </row>
    <row r="10223" spans="1:4" ht="14.4" x14ac:dyDescent="0.3">
      <c r="A10223" s="51"/>
      <c r="C10223" s="47"/>
      <c r="D10223" s="46"/>
    </row>
    <row r="10224" spans="1:4" ht="14.4" x14ac:dyDescent="0.3">
      <c r="A10224" s="51"/>
      <c r="C10224" s="47"/>
      <c r="D10224" s="46"/>
    </row>
    <row r="10225" spans="1:4" ht="14.4" x14ac:dyDescent="0.3">
      <c r="A10225" s="51"/>
      <c r="C10225" s="47"/>
      <c r="D10225" s="46"/>
    </row>
    <row r="10226" spans="1:4" ht="14.4" x14ac:dyDescent="0.3">
      <c r="A10226" s="51"/>
      <c r="C10226" s="47"/>
      <c r="D10226" s="46"/>
    </row>
    <row r="10227" spans="1:4" ht="14.4" x14ac:dyDescent="0.3">
      <c r="A10227" s="51"/>
      <c r="C10227" s="47"/>
      <c r="D10227" s="46"/>
    </row>
    <row r="10228" spans="1:4" ht="14.4" x14ac:dyDescent="0.3">
      <c r="A10228" s="51"/>
      <c r="C10228" s="47"/>
      <c r="D10228" s="46"/>
    </row>
    <row r="10229" spans="1:4" ht="14.4" x14ac:dyDescent="0.3">
      <c r="A10229" s="51"/>
      <c r="C10229" s="47"/>
      <c r="D10229" s="46"/>
    </row>
    <row r="10230" spans="1:4" ht="14.4" x14ac:dyDescent="0.3">
      <c r="A10230" s="51"/>
      <c r="C10230" s="47"/>
      <c r="D10230" s="46"/>
    </row>
    <row r="10231" spans="1:4" ht="14.4" x14ac:dyDescent="0.3">
      <c r="A10231" s="51"/>
      <c r="C10231" s="47"/>
      <c r="D10231" s="46"/>
    </row>
    <row r="10232" spans="1:4" ht="14.4" x14ac:dyDescent="0.3">
      <c r="A10232" s="51"/>
      <c r="C10232" s="47"/>
      <c r="D10232" s="46"/>
    </row>
    <row r="10233" spans="1:4" ht="14.4" x14ac:dyDescent="0.3">
      <c r="A10233" s="51"/>
      <c r="C10233" s="47"/>
      <c r="D10233" s="46"/>
    </row>
    <row r="10234" spans="1:4" ht="14.4" x14ac:dyDescent="0.3">
      <c r="A10234" s="51"/>
      <c r="C10234" s="47"/>
      <c r="D10234" s="46"/>
    </row>
    <row r="10235" spans="1:4" ht="14.4" x14ac:dyDescent="0.3">
      <c r="A10235" s="51"/>
      <c r="C10235" s="47"/>
      <c r="D10235" s="46"/>
    </row>
    <row r="10236" spans="1:4" ht="14.4" x14ac:dyDescent="0.3">
      <c r="A10236" s="51"/>
      <c r="C10236" s="47"/>
      <c r="D10236" s="46"/>
    </row>
    <row r="10237" spans="1:4" ht="14.4" x14ac:dyDescent="0.3">
      <c r="A10237" s="51"/>
      <c r="C10237" s="47"/>
      <c r="D10237" s="46"/>
    </row>
    <row r="10238" spans="1:4" ht="14.4" x14ac:dyDescent="0.3">
      <c r="A10238" s="51"/>
      <c r="C10238" s="47"/>
      <c r="D10238" s="46"/>
    </row>
    <row r="10239" spans="1:4" ht="14.4" x14ac:dyDescent="0.3">
      <c r="A10239" s="51"/>
      <c r="C10239" s="47"/>
      <c r="D10239" s="46"/>
    </row>
    <row r="10240" spans="1:4" ht="14.4" x14ac:dyDescent="0.3">
      <c r="A10240" s="51"/>
      <c r="C10240" s="47"/>
      <c r="D10240" s="46"/>
    </row>
    <row r="10241" spans="1:4" ht="14.4" x14ac:dyDescent="0.3">
      <c r="A10241" s="51"/>
      <c r="C10241" s="47"/>
      <c r="D10241" s="46"/>
    </row>
    <row r="10242" spans="1:4" ht="14.4" x14ac:dyDescent="0.3">
      <c r="A10242" s="51"/>
      <c r="C10242" s="47"/>
      <c r="D10242" s="46"/>
    </row>
    <row r="10243" spans="1:4" ht="14.4" x14ac:dyDescent="0.3">
      <c r="A10243" s="51"/>
      <c r="C10243" s="47"/>
      <c r="D10243" s="46"/>
    </row>
    <row r="10244" spans="1:4" ht="14.4" x14ac:dyDescent="0.3">
      <c r="A10244" s="51"/>
      <c r="C10244" s="47"/>
      <c r="D10244" s="46"/>
    </row>
    <row r="10245" spans="1:4" ht="14.4" x14ac:dyDescent="0.3">
      <c r="A10245" s="51"/>
      <c r="C10245" s="47"/>
      <c r="D10245" s="46"/>
    </row>
    <row r="10246" spans="1:4" ht="14.4" x14ac:dyDescent="0.3">
      <c r="A10246" s="51"/>
      <c r="C10246" s="47"/>
      <c r="D10246" s="46"/>
    </row>
    <row r="10247" spans="1:4" ht="14.4" x14ac:dyDescent="0.3">
      <c r="A10247" s="51"/>
      <c r="C10247" s="47"/>
      <c r="D10247" s="46"/>
    </row>
    <row r="10248" spans="1:4" ht="14.4" x14ac:dyDescent="0.3">
      <c r="A10248" s="51"/>
      <c r="C10248" s="47"/>
      <c r="D10248" s="46"/>
    </row>
    <row r="10249" spans="1:4" ht="14.4" x14ac:dyDescent="0.3">
      <c r="A10249" s="51"/>
      <c r="C10249" s="47"/>
      <c r="D10249" s="46"/>
    </row>
    <row r="10250" spans="1:4" ht="14.4" x14ac:dyDescent="0.3">
      <c r="A10250" s="51"/>
      <c r="C10250" s="47"/>
      <c r="D10250" s="46"/>
    </row>
    <row r="10251" spans="1:4" ht="14.4" x14ac:dyDescent="0.3">
      <c r="A10251" s="51"/>
      <c r="C10251" s="47"/>
      <c r="D10251" s="46"/>
    </row>
    <row r="10252" spans="1:4" ht="14.4" x14ac:dyDescent="0.3">
      <c r="A10252" s="51"/>
      <c r="C10252" s="47"/>
      <c r="D10252" s="46"/>
    </row>
    <row r="10253" spans="1:4" ht="14.4" x14ac:dyDescent="0.3">
      <c r="A10253" s="51"/>
      <c r="C10253" s="47"/>
      <c r="D10253" s="46"/>
    </row>
    <row r="10254" spans="1:4" ht="14.4" x14ac:dyDescent="0.3">
      <c r="A10254" s="51"/>
      <c r="C10254" s="47"/>
      <c r="D10254" s="46"/>
    </row>
    <row r="10255" spans="1:4" ht="14.4" x14ac:dyDescent="0.3">
      <c r="A10255" s="51"/>
      <c r="C10255" s="47"/>
      <c r="D10255" s="46"/>
    </row>
    <row r="10256" spans="1:4" ht="14.4" x14ac:dyDescent="0.3">
      <c r="A10256" s="51"/>
      <c r="C10256" s="47"/>
      <c r="D10256" s="46"/>
    </row>
    <row r="10257" spans="1:4" ht="14.4" x14ac:dyDescent="0.3">
      <c r="A10257" s="51"/>
      <c r="C10257" s="47"/>
      <c r="D10257" s="46"/>
    </row>
    <row r="10258" spans="1:4" ht="14.4" x14ac:dyDescent="0.3">
      <c r="A10258" s="51"/>
      <c r="C10258" s="47"/>
      <c r="D10258" s="46"/>
    </row>
    <row r="10259" spans="1:4" ht="14.4" x14ac:dyDescent="0.3">
      <c r="A10259" s="51"/>
      <c r="C10259" s="47"/>
      <c r="D10259" s="46"/>
    </row>
    <row r="10260" spans="1:4" ht="14.4" x14ac:dyDescent="0.3">
      <c r="A10260" s="51"/>
      <c r="C10260" s="47"/>
      <c r="D10260" s="46"/>
    </row>
    <row r="10261" spans="1:4" ht="14.4" x14ac:dyDescent="0.3">
      <c r="A10261" s="51"/>
      <c r="C10261" s="47"/>
      <c r="D10261" s="46"/>
    </row>
    <row r="10262" spans="1:4" ht="14.4" x14ac:dyDescent="0.3">
      <c r="A10262" s="51"/>
      <c r="C10262" s="47"/>
      <c r="D10262" s="46"/>
    </row>
    <row r="10263" spans="1:4" ht="14.4" x14ac:dyDescent="0.3">
      <c r="A10263" s="51"/>
      <c r="C10263" s="47"/>
      <c r="D10263" s="46"/>
    </row>
    <row r="10264" spans="1:4" ht="14.4" x14ac:dyDescent="0.3">
      <c r="A10264" s="51"/>
      <c r="C10264" s="47"/>
      <c r="D10264" s="46"/>
    </row>
    <row r="10265" spans="1:4" ht="14.4" x14ac:dyDescent="0.3">
      <c r="A10265" s="51"/>
      <c r="C10265" s="47"/>
      <c r="D10265" s="46"/>
    </row>
    <row r="10266" spans="1:4" ht="14.4" x14ac:dyDescent="0.3">
      <c r="A10266" s="51"/>
      <c r="C10266" s="47"/>
      <c r="D10266" s="46"/>
    </row>
    <row r="10267" spans="1:4" ht="14.4" x14ac:dyDescent="0.3">
      <c r="A10267" s="51"/>
      <c r="C10267" s="47"/>
      <c r="D10267" s="46"/>
    </row>
    <row r="10268" spans="1:4" ht="14.4" x14ac:dyDescent="0.3">
      <c r="A10268" s="51"/>
      <c r="C10268" s="47"/>
      <c r="D10268" s="46"/>
    </row>
    <row r="10269" spans="1:4" ht="14.4" x14ac:dyDescent="0.3">
      <c r="A10269" s="51"/>
      <c r="C10269" s="47"/>
      <c r="D10269" s="46"/>
    </row>
    <row r="10270" spans="1:4" ht="14.4" x14ac:dyDescent="0.3">
      <c r="A10270" s="51"/>
      <c r="C10270" s="47"/>
      <c r="D10270" s="46"/>
    </row>
    <row r="10271" spans="1:4" ht="14.4" x14ac:dyDescent="0.3">
      <c r="A10271" s="51"/>
      <c r="C10271" s="47"/>
      <c r="D10271" s="46"/>
    </row>
    <row r="10272" spans="1:4" ht="14.4" x14ac:dyDescent="0.3">
      <c r="A10272" s="51"/>
      <c r="C10272" s="47"/>
      <c r="D10272" s="46"/>
    </row>
    <row r="10273" spans="1:4" ht="14.4" x14ac:dyDescent="0.3">
      <c r="A10273" s="51"/>
      <c r="C10273" s="47"/>
      <c r="D10273" s="46"/>
    </row>
    <row r="10274" spans="1:4" ht="14.4" x14ac:dyDescent="0.3">
      <c r="A10274" s="51"/>
      <c r="C10274" s="47"/>
      <c r="D10274" s="46"/>
    </row>
    <row r="10275" spans="1:4" ht="14.4" x14ac:dyDescent="0.3">
      <c r="A10275" s="51"/>
      <c r="C10275" s="47"/>
      <c r="D10275" s="46"/>
    </row>
    <row r="10276" spans="1:4" ht="14.4" x14ac:dyDescent="0.3">
      <c r="A10276" s="51"/>
      <c r="C10276" s="47"/>
      <c r="D10276" s="46"/>
    </row>
    <row r="10277" spans="1:4" ht="14.4" x14ac:dyDescent="0.3">
      <c r="A10277" s="51"/>
      <c r="C10277" s="47"/>
      <c r="D10277" s="46"/>
    </row>
    <row r="10278" spans="1:4" ht="14.4" x14ac:dyDescent="0.3">
      <c r="A10278" s="51"/>
      <c r="C10278" s="47"/>
      <c r="D10278" s="46"/>
    </row>
    <row r="10279" spans="1:4" ht="14.4" x14ac:dyDescent="0.3">
      <c r="A10279" s="51"/>
      <c r="C10279" s="47"/>
      <c r="D10279" s="46"/>
    </row>
    <row r="10280" spans="1:4" ht="14.4" x14ac:dyDescent="0.3">
      <c r="A10280" s="51"/>
      <c r="C10280" s="47"/>
      <c r="D10280" s="46"/>
    </row>
    <row r="10281" spans="1:4" ht="14.4" x14ac:dyDescent="0.3">
      <c r="A10281" s="51"/>
      <c r="C10281" s="47"/>
      <c r="D10281" s="46"/>
    </row>
    <row r="10282" spans="1:4" ht="14.4" x14ac:dyDescent="0.3">
      <c r="A10282" s="51"/>
      <c r="C10282" s="47"/>
      <c r="D10282" s="46"/>
    </row>
    <row r="10283" spans="1:4" ht="14.4" x14ac:dyDescent="0.3">
      <c r="A10283" s="51"/>
      <c r="C10283" s="47"/>
      <c r="D10283" s="46"/>
    </row>
    <row r="10284" spans="1:4" ht="14.4" x14ac:dyDescent="0.3">
      <c r="A10284" s="51"/>
      <c r="C10284" s="47"/>
      <c r="D10284" s="46"/>
    </row>
    <row r="10285" spans="1:4" ht="14.4" x14ac:dyDescent="0.3">
      <c r="A10285" s="51"/>
      <c r="C10285" s="47"/>
      <c r="D10285" s="46"/>
    </row>
    <row r="10286" spans="1:4" ht="14.4" x14ac:dyDescent="0.3">
      <c r="A10286" s="51"/>
      <c r="C10286" s="47"/>
      <c r="D10286" s="46"/>
    </row>
    <row r="10287" spans="1:4" ht="14.4" x14ac:dyDescent="0.3">
      <c r="A10287" s="51"/>
      <c r="C10287" s="47"/>
      <c r="D10287" s="46"/>
    </row>
    <row r="10288" spans="1:4" ht="14.4" x14ac:dyDescent="0.3">
      <c r="A10288" s="51"/>
      <c r="C10288" s="47"/>
      <c r="D10288" s="46"/>
    </row>
    <row r="10289" spans="1:4" ht="14.4" x14ac:dyDescent="0.3">
      <c r="A10289" s="51"/>
      <c r="C10289" s="47"/>
      <c r="D10289" s="46"/>
    </row>
    <row r="10290" spans="1:4" ht="14.4" x14ac:dyDescent="0.3">
      <c r="A10290" s="51"/>
      <c r="C10290" s="47"/>
      <c r="D10290" s="46"/>
    </row>
    <row r="10291" spans="1:4" ht="14.4" x14ac:dyDescent="0.3">
      <c r="A10291" s="51"/>
      <c r="C10291" s="47"/>
      <c r="D10291" s="46"/>
    </row>
    <row r="10292" spans="1:4" ht="14.4" x14ac:dyDescent="0.3">
      <c r="A10292" s="51"/>
      <c r="C10292" s="47"/>
      <c r="D10292" s="46"/>
    </row>
    <row r="10293" spans="1:4" ht="14.4" x14ac:dyDescent="0.3">
      <c r="A10293" s="51"/>
      <c r="C10293" s="47"/>
      <c r="D10293" s="46"/>
    </row>
    <row r="10294" spans="1:4" ht="14.4" x14ac:dyDescent="0.3">
      <c r="A10294" s="51"/>
      <c r="C10294" s="47"/>
      <c r="D10294" s="46"/>
    </row>
    <row r="10295" spans="1:4" ht="14.4" x14ac:dyDescent="0.3">
      <c r="A10295" s="51"/>
      <c r="C10295" s="47"/>
      <c r="D10295" s="46"/>
    </row>
    <row r="10296" spans="1:4" ht="14.4" x14ac:dyDescent="0.3">
      <c r="A10296" s="51"/>
      <c r="C10296" s="47"/>
      <c r="D10296" s="46"/>
    </row>
    <row r="10297" spans="1:4" ht="14.4" x14ac:dyDescent="0.3">
      <c r="A10297" s="51"/>
      <c r="C10297" s="47"/>
      <c r="D10297" s="46"/>
    </row>
    <row r="10298" spans="1:4" ht="14.4" x14ac:dyDescent="0.3">
      <c r="A10298" s="51"/>
      <c r="C10298" s="47"/>
      <c r="D10298" s="46"/>
    </row>
    <row r="10299" spans="1:4" ht="14.4" x14ac:dyDescent="0.3">
      <c r="A10299" s="51"/>
      <c r="C10299" s="47"/>
      <c r="D10299" s="46"/>
    </row>
    <row r="10300" spans="1:4" ht="14.4" x14ac:dyDescent="0.3">
      <c r="A10300" s="51"/>
      <c r="C10300" s="47"/>
      <c r="D10300" s="46"/>
    </row>
    <row r="10301" spans="1:4" ht="14.4" x14ac:dyDescent="0.3">
      <c r="A10301" s="51"/>
      <c r="C10301" s="47"/>
      <c r="D10301" s="46"/>
    </row>
    <row r="10302" spans="1:4" ht="14.4" x14ac:dyDescent="0.3">
      <c r="A10302" s="51"/>
      <c r="C10302" s="47"/>
      <c r="D10302" s="46"/>
    </row>
    <row r="10303" spans="1:4" ht="14.4" x14ac:dyDescent="0.3">
      <c r="A10303" s="51"/>
      <c r="C10303" s="47"/>
      <c r="D10303" s="46"/>
    </row>
    <row r="10304" spans="1:4" ht="14.4" x14ac:dyDescent="0.3">
      <c r="A10304" s="51"/>
      <c r="C10304" s="47"/>
      <c r="D10304" s="46"/>
    </row>
    <row r="10305" spans="1:4" ht="14.4" x14ac:dyDescent="0.3">
      <c r="A10305" s="51"/>
      <c r="C10305" s="47"/>
      <c r="D10305" s="46"/>
    </row>
    <row r="10306" spans="1:4" ht="14.4" x14ac:dyDescent="0.3">
      <c r="A10306" s="51"/>
      <c r="C10306" s="47"/>
      <c r="D10306" s="46"/>
    </row>
    <row r="10307" spans="1:4" ht="14.4" x14ac:dyDescent="0.3">
      <c r="A10307" s="51"/>
      <c r="C10307" s="47"/>
      <c r="D10307" s="46"/>
    </row>
    <row r="10308" spans="1:4" ht="14.4" x14ac:dyDescent="0.3">
      <c r="A10308" s="51"/>
      <c r="C10308" s="47"/>
      <c r="D10308" s="46"/>
    </row>
    <row r="10309" spans="1:4" ht="14.4" x14ac:dyDescent="0.3">
      <c r="A10309" s="51"/>
      <c r="C10309" s="47"/>
      <c r="D10309" s="46"/>
    </row>
    <row r="10310" spans="1:4" ht="14.4" x14ac:dyDescent="0.3">
      <c r="A10310" s="51"/>
      <c r="C10310" s="47"/>
      <c r="D10310" s="46"/>
    </row>
    <row r="10311" spans="1:4" ht="14.4" x14ac:dyDescent="0.3">
      <c r="A10311" s="51"/>
      <c r="C10311" s="47"/>
      <c r="D10311" s="46"/>
    </row>
    <row r="10312" spans="1:4" ht="14.4" x14ac:dyDescent="0.3">
      <c r="A10312" s="51"/>
      <c r="C10312" s="47"/>
      <c r="D10312" s="46"/>
    </row>
    <row r="10313" spans="1:4" ht="14.4" x14ac:dyDescent="0.3">
      <c r="A10313" s="51"/>
      <c r="C10313" s="47"/>
      <c r="D10313" s="46"/>
    </row>
    <row r="10314" spans="1:4" ht="14.4" x14ac:dyDescent="0.3">
      <c r="A10314" s="51"/>
      <c r="C10314" s="47"/>
      <c r="D10314" s="46"/>
    </row>
    <row r="10315" spans="1:4" ht="14.4" x14ac:dyDescent="0.3">
      <c r="A10315" s="51"/>
      <c r="C10315" s="47"/>
      <c r="D10315" s="46"/>
    </row>
    <row r="10316" spans="1:4" ht="14.4" x14ac:dyDescent="0.3">
      <c r="A10316" s="51"/>
      <c r="C10316" s="47"/>
      <c r="D10316" s="46"/>
    </row>
    <row r="10317" spans="1:4" ht="14.4" x14ac:dyDescent="0.3">
      <c r="A10317" s="51"/>
      <c r="C10317" s="47"/>
      <c r="D10317" s="46"/>
    </row>
    <row r="10318" spans="1:4" ht="14.4" x14ac:dyDescent="0.3">
      <c r="A10318" s="51"/>
      <c r="C10318" s="47"/>
      <c r="D10318" s="46"/>
    </row>
    <row r="10319" spans="1:4" ht="14.4" x14ac:dyDescent="0.3">
      <c r="A10319" s="51"/>
      <c r="C10319" s="47"/>
      <c r="D10319" s="46"/>
    </row>
    <row r="10320" spans="1:4" ht="14.4" x14ac:dyDescent="0.3">
      <c r="A10320" s="51"/>
      <c r="C10320" s="47"/>
      <c r="D10320" s="46"/>
    </row>
    <row r="10321" spans="1:4" ht="14.4" x14ac:dyDescent="0.3">
      <c r="A10321" s="51"/>
      <c r="C10321" s="47"/>
      <c r="D10321" s="46"/>
    </row>
    <row r="10322" spans="1:4" ht="14.4" x14ac:dyDescent="0.3">
      <c r="A10322" s="51"/>
      <c r="C10322" s="47"/>
      <c r="D10322" s="46"/>
    </row>
    <row r="10323" spans="1:4" ht="14.4" x14ac:dyDescent="0.3">
      <c r="A10323" s="51"/>
      <c r="C10323" s="47"/>
      <c r="D10323" s="46"/>
    </row>
    <row r="10324" spans="1:4" ht="14.4" x14ac:dyDescent="0.3">
      <c r="A10324" s="51"/>
      <c r="C10324" s="47"/>
      <c r="D10324" s="46"/>
    </row>
    <row r="10325" spans="1:4" ht="14.4" x14ac:dyDescent="0.3">
      <c r="A10325" s="51"/>
      <c r="C10325" s="47"/>
      <c r="D10325" s="46"/>
    </row>
    <row r="10326" spans="1:4" ht="14.4" x14ac:dyDescent="0.3">
      <c r="A10326" s="51"/>
      <c r="C10326" s="47"/>
      <c r="D10326" s="46"/>
    </row>
    <row r="10327" spans="1:4" ht="14.4" x14ac:dyDescent="0.3">
      <c r="A10327" s="51"/>
      <c r="C10327" s="47"/>
      <c r="D10327" s="46"/>
    </row>
    <row r="10328" spans="1:4" ht="14.4" x14ac:dyDescent="0.3">
      <c r="A10328" s="51"/>
      <c r="C10328" s="47"/>
      <c r="D10328" s="46"/>
    </row>
    <row r="10329" spans="1:4" ht="14.4" x14ac:dyDescent="0.3">
      <c r="A10329" s="51"/>
      <c r="C10329" s="47"/>
      <c r="D10329" s="46"/>
    </row>
    <row r="10330" spans="1:4" ht="14.4" x14ac:dyDescent="0.3">
      <c r="A10330" s="51"/>
      <c r="C10330" s="47"/>
      <c r="D10330" s="46"/>
    </row>
    <row r="10331" spans="1:4" ht="14.4" x14ac:dyDescent="0.3">
      <c r="A10331" s="51"/>
      <c r="C10331" s="47"/>
      <c r="D10331" s="46"/>
    </row>
    <row r="10332" spans="1:4" ht="14.4" x14ac:dyDescent="0.3">
      <c r="A10332" s="51"/>
      <c r="C10332" s="47"/>
      <c r="D10332" s="46"/>
    </row>
    <row r="10333" spans="1:4" ht="14.4" x14ac:dyDescent="0.3">
      <c r="A10333" s="51"/>
      <c r="C10333" s="47"/>
      <c r="D10333" s="46"/>
    </row>
    <row r="10334" spans="1:4" ht="14.4" x14ac:dyDescent="0.3">
      <c r="A10334" s="51"/>
      <c r="C10334" s="47"/>
      <c r="D10334" s="46"/>
    </row>
    <row r="10335" spans="1:4" ht="14.4" x14ac:dyDescent="0.3">
      <c r="A10335" s="51"/>
      <c r="C10335" s="47"/>
      <c r="D10335" s="46"/>
    </row>
    <row r="10336" spans="1:4" ht="14.4" x14ac:dyDescent="0.3">
      <c r="A10336" s="51"/>
      <c r="C10336" s="47"/>
      <c r="D10336" s="46"/>
    </row>
    <row r="10337" spans="1:4" ht="14.4" x14ac:dyDescent="0.3">
      <c r="A10337" s="51"/>
      <c r="C10337" s="47"/>
      <c r="D10337" s="46"/>
    </row>
    <row r="10338" spans="1:4" ht="14.4" x14ac:dyDescent="0.3">
      <c r="A10338" s="51"/>
      <c r="C10338" s="47"/>
      <c r="D10338" s="46"/>
    </row>
    <row r="10339" spans="1:4" ht="14.4" x14ac:dyDescent="0.3">
      <c r="A10339" s="51"/>
      <c r="C10339" s="47"/>
      <c r="D10339" s="46"/>
    </row>
    <row r="10340" spans="1:4" ht="14.4" x14ac:dyDescent="0.3">
      <c r="A10340" s="51"/>
      <c r="C10340" s="47"/>
      <c r="D10340" s="46"/>
    </row>
    <row r="10341" spans="1:4" ht="14.4" x14ac:dyDescent="0.3">
      <c r="A10341" s="51"/>
      <c r="C10341" s="47"/>
      <c r="D10341" s="46"/>
    </row>
    <row r="10342" spans="1:4" ht="14.4" x14ac:dyDescent="0.3">
      <c r="A10342" s="51"/>
      <c r="C10342" s="47"/>
      <c r="D10342" s="46"/>
    </row>
    <row r="10343" spans="1:4" ht="14.4" x14ac:dyDescent="0.3">
      <c r="A10343" s="51"/>
      <c r="C10343" s="47"/>
      <c r="D10343" s="46"/>
    </row>
    <row r="10344" spans="1:4" ht="14.4" x14ac:dyDescent="0.3">
      <c r="A10344" s="51"/>
      <c r="C10344" s="47"/>
      <c r="D10344" s="46"/>
    </row>
    <row r="10345" spans="1:4" ht="14.4" x14ac:dyDescent="0.3">
      <c r="A10345" s="51"/>
      <c r="C10345" s="47"/>
      <c r="D10345" s="46"/>
    </row>
    <row r="10346" spans="1:4" ht="14.4" x14ac:dyDescent="0.3">
      <c r="A10346" s="51"/>
      <c r="C10346" s="47"/>
      <c r="D10346" s="46"/>
    </row>
    <row r="10347" spans="1:4" ht="14.4" x14ac:dyDescent="0.3">
      <c r="A10347" s="51"/>
      <c r="C10347" s="47"/>
      <c r="D10347" s="46"/>
    </row>
    <row r="10348" spans="1:4" ht="14.4" x14ac:dyDescent="0.3">
      <c r="A10348" s="51"/>
      <c r="C10348" s="47"/>
      <c r="D10348" s="46"/>
    </row>
    <row r="10349" spans="1:4" ht="14.4" x14ac:dyDescent="0.3">
      <c r="A10349" s="51"/>
      <c r="C10349" s="47"/>
      <c r="D10349" s="46"/>
    </row>
    <row r="10350" spans="1:4" ht="14.4" x14ac:dyDescent="0.3">
      <c r="A10350" s="51"/>
      <c r="C10350" s="47"/>
      <c r="D10350" s="46"/>
    </row>
    <row r="10351" spans="1:4" ht="14.4" x14ac:dyDescent="0.3">
      <c r="A10351" s="51"/>
      <c r="C10351" s="47"/>
      <c r="D10351" s="46"/>
    </row>
    <row r="10352" spans="1:4" ht="14.4" x14ac:dyDescent="0.3">
      <c r="A10352" s="51"/>
      <c r="C10352" s="47"/>
      <c r="D10352" s="46"/>
    </row>
    <row r="10353" spans="1:4" ht="14.4" x14ac:dyDescent="0.3">
      <c r="A10353" s="51"/>
      <c r="C10353" s="47"/>
      <c r="D10353" s="46"/>
    </row>
    <row r="10354" spans="1:4" ht="14.4" x14ac:dyDescent="0.3">
      <c r="A10354" s="51"/>
      <c r="C10354" s="47"/>
      <c r="D10354" s="46"/>
    </row>
    <row r="10355" spans="1:4" ht="14.4" x14ac:dyDescent="0.3">
      <c r="A10355" s="51"/>
      <c r="C10355" s="47"/>
      <c r="D10355" s="46"/>
    </row>
    <row r="10356" spans="1:4" ht="14.4" x14ac:dyDescent="0.3">
      <c r="A10356" s="51"/>
      <c r="C10356" s="47"/>
      <c r="D10356" s="46"/>
    </row>
    <row r="10357" spans="1:4" ht="14.4" x14ac:dyDescent="0.3">
      <c r="A10357" s="51"/>
      <c r="C10357" s="47"/>
      <c r="D10357" s="46"/>
    </row>
    <row r="10358" spans="1:4" ht="14.4" x14ac:dyDescent="0.3">
      <c r="A10358" s="51"/>
      <c r="C10358" s="47"/>
      <c r="D10358" s="46"/>
    </row>
    <row r="10359" spans="1:4" ht="14.4" x14ac:dyDescent="0.3">
      <c r="A10359" s="51"/>
      <c r="C10359" s="47"/>
      <c r="D10359" s="46"/>
    </row>
    <row r="10360" spans="1:4" ht="14.4" x14ac:dyDescent="0.3">
      <c r="A10360" s="51"/>
      <c r="C10360" s="47"/>
      <c r="D10360" s="46"/>
    </row>
    <row r="10361" spans="1:4" ht="14.4" x14ac:dyDescent="0.3">
      <c r="A10361" s="51"/>
      <c r="C10361" s="47"/>
      <c r="D10361" s="46"/>
    </row>
    <row r="10362" spans="1:4" ht="14.4" x14ac:dyDescent="0.3">
      <c r="A10362" s="51"/>
      <c r="C10362" s="47"/>
      <c r="D10362" s="46"/>
    </row>
    <row r="10363" spans="1:4" ht="14.4" x14ac:dyDescent="0.3">
      <c r="A10363" s="51"/>
      <c r="C10363" s="47"/>
      <c r="D10363" s="46"/>
    </row>
    <row r="10364" spans="1:4" ht="14.4" x14ac:dyDescent="0.3">
      <c r="A10364" s="51"/>
      <c r="C10364" s="47"/>
      <c r="D10364" s="46"/>
    </row>
    <row r="10365" spans="1:4" ht="14.4" x14ac:dyDescent="0.3">
      <c r="A10365" s="51"/>
      <c r="C10365" s="47"/>
      <c r="D10365" s="46"/>
    </row>
    <row r="10366" spans="1:4" ht="14.4" x14ac:dyDescent="0.3">
      <c r="A10366" s="51"/>
      <c r="C10366" s="47"/>
      <c r="D10366" s="46"/>
    </row>
    <row r="10367" spans="1:4" ht="14.4" x14ac:dyDescent="0.3">
      <c r="A10367" s="51"/>
      <c r="C10367" s="47"/>
      <c r="D10367" s="46"/>
    </row>
    <row r="10368" spans="1:4" ht="14.4" x14ac:dyDescent="0.3">
      <c r="A10368" s="51"/>
      <c r="C10368" s="47"/>
      <c r="D10368" s="46"/>
    </row>
    <row r="10369" spans="1:4" ht="14.4" x14ac:dyDescent="0.3">
      <c r="A10369" s="51"/>
      <c r="C10369" s="47"/>
      <c r="D10369" s="46"/>
    </row>
    <row r="10370" spans="1:4" ht="14.4" x14ac:dyDescent="0.3">
      <c r="A10370" s="51"/>
      <c r="C10370" s="47"/>
      <c r="D10370" s="46"/>
    </row>
    <row r="10371" spans="1:4" ht="14.4" x14ac:dyDescent="0.3">
      <c r="A10371" s="51"/>
      <c r="C10371" s="47"/>
      <c r="D10371" s="46"/>
    </row>
    <row r="10372" spans="1:4" ht="14.4" x14ac:dyDescent="0.3">
      <c r="A10372" s="51"/>
      <c r="C10372" s="47"/>
      <c r="D10372" s="46"/>
    </row>
    <row r="10373" spans="1:4" ht="14.4" x14ac:dyDescent="0.3">
      <c r="A10373" s="51"/>
      <c r="C10373" s="47"/>
      <c r="D10373" s="46"/>
    </row>
    <row r="10374" spans="1:4" ht="14.4" x14ac:dyDescent="0.3">
      <c r="A10374" s="51"/>
      <c r="C10374" s="47"/>
      <c r="D10374" s="46"/>
    </row>
    <row r="10375" spans="1:4" ht="14.4" x14ac:dyDescent="0.3">
      <c r="A10375" s="51"/>
      <c r="C10375" s="47"/>
      <c r="D10375" s="46"/>
    </row>
    <row r="10376" spans="1:4" ht="14.4" x14ac:dyDescent="0.3">
      <c r="A10376" s="51"/>
      <c r="C10376" s="47"/>
      <c r="D10376" s="46"/>
    </row>
    <row r="10377" spans="1:4" ht="14.4" x14ac:dyDescent="0.3">
      <c r="A10377" s="51"/>
      <c r="C10377" s="47"/>
      <c r="D10377" s="46"/>
    </row>
    <row r="10378" spans="1:4" ht="14.4" x14ac:dyDescent="0.3">
      <c r="A10378" s="51"/>
      <c r="C10378" s="47"/>
      <c r="D10378" s="46"/>
    </row>
    <row r="10379" spans="1:4" ht="14.4" x14ac:dyDescent="0.3">
      <c r="A10379" s="51"/>
      <c r="C10379" s="47"/>
      <c r="D10379" s="46"/>
    </row>
    <row r="10380" spans="1:4" ht="14.4" x14ac:dyDescent="0.3">
      <c r="A10380" s="51"/>
      <c r="C10380" s="47"/>
      <c r="D10380" s="46"/>
    </row>
    <row r="10381" spans="1:4" ht="14.4" x14ac:dyDescent="0.3">
      <c r="A10381" s="51"/>
      <c r="C10381" s="47"/>
      <c r="D10381" s="46"/>
    </row>
    <row r="10382" spans="1:4" ht="14.4" x14ac:dyDescent="0.3">
      <c r="A10382" s="51"/>
      <c r="C10382" s="47"/>
      <c r="D10382" s="46"/>
    </row>
    <row r="10383" spans="1:4" ht="14.4" x14ac:dyDescent="0.3">
      <c r="A10383" s="51"/>
      <c r="C10383" s="47"/>
      <c r="D10383" s="46"/>
    </row>
    <row r="10384" spans="1:4" ht="14.4" x14ac:dyDescent="0.3">
      <c r="A10384" s="51"/>
      <c r="C10384" s="47"/>
      <c r="D10384" s="46"/>
    </row>
    <row r="10385" spans="1:4" ht="14.4" x14ac:dyDescent="0.3">
      <c r="A10385" s="51"/>
      <c r="C10385" s="47"/>
      <c r="D10385" s="46"/>
    </row>
    <row r="10386" spans="1:4" ht="14.4" x14ac:dyDescent="0.3">
      <c r="A10386" s="51"/>
      <c r="C10386" s="47"/>
      <c r="D10386" s="46"/>
    </row>
    <row r="10387" spans="1:4" ht="14.4" x14ac:dyDescent="0.3">
      <c r="A10387" s="51"/>
      <c r="C10387" s="47"/>
      <c r="D10387" s="46"/>
    </row>
    <row r="10388" spans="1:4" ht="14.4" x14ac:dyDescent="0.3">
      <c r="A10388" s="51"/>
      <c r="C10388" s="47"/>
      <c r="D10388" s="46"/>
    </row>
    <row r="10389" spans="1:4" ht="14.4" x14ac:dyDescent="0.3">
      <c r="A10389" s="51"/>
      <c r="C10389" s="47"/>
      <c r="D10389" s="46"/>
    </row>
    <row r="10390" spans="1:4" ht="14.4" x14ac:dyDescent="0.3">
      <c r="A10390" s="51"/>
      <c r="C10390" s="47"/>
      <c r="D10390" s="46"/>
    </row>
    <row r="10391" spans="1:4" ht="14.4" x14ac:dyDescent="0.3">
      <c r="A10391" s="51"/>
      <c r="C10391" s="47"/>
      <c r="D10391" s="46"/>
    </row>
    <row r="10392" spans="1:4" ht="14.4" x14ac:dyDescent="0.3">
      <c r="A10392" s="51"/>
      <c r="C10392" s="47"/>
      <c r="D10392" s="46"/>
    </row>
    <row r="10393" spans="1:4" ht="14.4" x14ac:dyDescent="0.3">
      <c r="A10393" s="51"/>
      <c r="C10393" s="47"/>
      <c r="D10393" s="46"/>
    </row>
    <row r="10394" spans="1:4" ht="14.4" x14ac:dyDescent="0.3">
      <c r="A10394" s="51"/>
      <c r="C10394" s="47"/>
      <c r="D10394" s="46"/>
    </row>
    <row r="10395" spans="1:4" ht="14.4" x14ac:dyDescent="0.3">
      <c r="A10395" s="51"/>
      <c r="C10395" s="47"/>
      <c r="D10395" s="46"/>
    </row>
    <row r="10396" spans="1:4" ht="14.4" x14ac:dyDescent="0.3">
      <c r="A10396" s="51"/>
      <c r="C10396" s="47"/>
      <c r="D10396" s="46"/>
    </row>
    <row r="10397" spans="1:4" ht="14.4" x14ac:dyDescent="0.3">
      <c r="A10397" s="51"/>
      <c r="C10397" s="47"/>
      <c r="D10397" s="46"/>
    </row>
    <row r="10398" spans="1:4" ht="14.4" x14ac:dyDescent="0.3">
      <c r="A10398" s="51"/>
      <c r="C10398" s="47"/>
      <c r="D10398" s="46"/>
    </row>
    <row r="10399" spans="1:4" ht="14.4" x14ac:dyDescent="0.3">
      <c r="A10399" s="51"/>
      <c r="C10399" s="47"/>
      <c r="D10399" s="46"/>
    </row>
    <row r="10400" spans="1:4" ht="14.4" x14ac:dyDescent="0.3">
      <c r="A10400" s="51"/>
      <c r="C10400" s="47"/>
      <c r="D10400" s="46"/>
    </row>
    <row r="10401" spans="1:4" ht="14.4" x14ac:dyDescent="0.3">
      <c r="A10401" s="51"/>
      <c r="C10401" s="47"/>
      <c r="D10401" s="46"/>
    </row>
    <row r="10402" spans="1:4" ht="14.4" x14ac:dyDescent="0.3">
      <c r="A10402" s="51"/>
      <c r="C10402" s="47"/>
      <c r="D10402" s="46"/>
    </row>
    <row r="10403" spans="1:4" ht="14.4" x14ac:dyDescent="0.3">
      <c r="A10403" s="51"/>
      <c r="C10403" s="47"/>
      <c r="D10403" s="46"/>
    </row>
    <row r="10404" spans="1:4" ht="14.4" x14ac:dyDescent="0.3">
      <c r="A10404" s="51"/>
      <c r="C10404" s="47"/>
      <c r="D10404" s="46"/>
    </row>
    <row r="10405" spans="1:4" ht="14.4" x14ac:dyDescent="0.3">
      <c r="A10405" s="51"/>
      <c r="C10405" s="47"/>
      <c r="D10405" s="46"/>
    </row>
    <row r="10406" spans="1:4" ht="14.4" x14ac:dyDescent="0.3">
      <c r="A10406" s="51"/>
      <c r="C10406" s="47"/>
      <c r="D10406" s="46"/>
    </row>
    <row r="10407" spans="1:4" ht="14.4" x14ac:dyDescent="0.3">
      <c r="A10407" s="51"/>
      <c r="C10407" s="47"/>
      <c r="D10407" s="46"/>
    </row>
    <row r="10408" spans="1:4" ht="14.4" x14ac:dyDescent="0.3">
      <c r="A10408" s="51"/>
      <c r="C10408" s="47"/>
      <c r="D10408" s="46"/>
    </row>
    <row r="10409" spans="1:4" ht="14.4" x14ac:dyDescent="0.3">
      <c r="A10409" s="51"/>
      <c r="C10409" s="47"/>
      <c r="D10409" s="46"/>
    </row>
    <row r="10410" spans="1:4" ht="14.4" x14ac:dyDescent="0.3">
      <c r="A10410" s="51"/>
      <c r="C10410" s="47"/>
      <c r="D10410" s="46"/>
    </row>
    <row r="10411" spans="1:4" ht="14.4" x14ac:dyDescent="0.3">
      <c r="A10411" s="51"/>
      <c r="C10411" s="47"/>
      <c r="D10411" s="46"/>
    </row>
    <row r="10412" spans="1:4" ht="14.4" x14ac:dyDescent="0.3">
      <c r="A10412" s="51"/>
      <c r="C10412" s="47"/>
      <c r="D10412" s="46"/>
    </row>
    <row r="10413" spans="1:4" ht="14.4" x14ac:dyDescent="0.3">
      <c r="A10413" s="51"/>
      <c r="C10413" s="47"/>
      <c r="D10413" s="46"/>
    </row>
    <row r="10414" spans="1:4" ht="14.4" x14ac:dyDescent="0.3">
      <c r="A10414" s="51"/>
      <c r="C10414" s="47"/>
      <c r="D10414" s="46"/>
    </row>
    <row r="10415" spans="1:4" ht="14.4" x14ac:dyDescent="0.3">
      <c r="A10415" s="51"/>
      <c r="C10415" s="47"/>
      <c r="D10415" s="46"/>
    </row>
    <row r="10416" spans="1:4" ht="14.4" x14ac:dyDescent="0.3">
      <c r="A10416" s="51"/>
      <c r="C10416" s="47"/>
      <c r="D10416" s="46"/>
    </row>
    <row r="10417" spans="1:4" ht="14.4" x14ac:dyDescent="0.3">
      <c r="A10417" s="51"/>
      <c r="C10417" s="47"/>
      <c r="D10417" s="46"/>
    </row>
    <row r="10418" spans="1:4" ht="14.4" x14ac:dyDescent="0.3">
      <c r="A10418" s="51"/>
      <c r="C10418" s="47"/>
      <c r="D10418" s="46"/>
    </row>
    <row r="10419" spans="1:4" ht="14.4" x14ac:dyDescent="0.3">
      <c r="A10419" s="51"/>
      <c r="C10419" s="47"/>
      <c r="D10419" s="46"/>
    </row>
    <row r="10420" spans="1:4" ht="14.4" x14ac:dyDescent="0.3">
      <c r="A10420" s="51"/>
      <c r="C10420" s="47"/>
      <c r="D10420" s="46"/>
    </row>
    <row r="10421" spans="1:4" ht="14.4" x14ac:dyDescent="0.3">
      <c r="A10421" s="51"/>
      <c r="C10421" s="47"/>
      <c r="D10421" s="46"/>
    </row>
    <row r="10422" spans="1:4" ht="14.4" x14ac:dyDescent="0.3">
      <c r="A10422" s="51"/>
      <c r="C10422" s="47"/>
      <c r="D10422" s="46"/>
    </row>
    <row r="10423" spans="1:4" ht="14.4" x14ac:dyDescent="0.3">
      <c r="A10423" s="51"/>
      <c r="C10423" s="47"/>
      <c r="D10423" s="46"/>
    </row>
    <row r="10424" spans="1:4" ht="14.4" x14ac:dyDescent="0.3">
      <c r="A10424" s="51"/>
      <c r="C10424" s="47"/>
      <c r="D10424" s="46"/>
    </row>
    <row r="10425" spans="1:4" ht="14.4" x14ac:dyDescent="0.3">
      <c r="A10425" s="51"/>
      <c r="C10425" s="47"/>
      <c r="D10425" s="46"/>
    </row>
    <row r="10426" spans="1:4" ht="14.4" x14ac:dyDescent="0.3">
      <c r="A10426" s="51"/>
      <c r="C10426" s="47"/>
      <c r="D10426" s="46"/>
    </row>
    <row r="10427" spans="1:4" ht="14.4" x14ac:dyDescent="0.3">
      <c r="A10427" s="51"/>
      <c r="C10427" s="47"/>
      <c r="D10427" s="46"/>
    </row>
    <row r="10428" spans="1:4" ht="14.4" x14ac:dyDescent="0.3">
      <c r="A10428" s="51"/>
      <c r="C10428" s="47"/>
      <c r="D10428" s="46"/>
    </row>
    <row r="10429" spans="1:4" ht="14.4" x14ac:dyDescent="0.3">
      <c r="A10429" s="51"/>
      <c r="C10429" s="47"/>
      <c r="D10429" s="46"/>
    </row>
    <row r="10430" spans="1:4" ht="14.4" x14ac:dyDescent="0.3">
      <c r="A10430" s="51"/>
      <c r="C10430" s="47"/>
      <c r="D10430" s="46"/>
    </row>
    <row r="10431" spans="1:4" ht="14.4" x14ac:dyDescent="0.3">
      <c r="A10431" s="51"/>
      <c r="C10431" s="47"/>
      <c r="D10431" s="46"/>
    </row>
    <row r="10432" spans="1:4" ht="14.4" x14ac:dyDescent="0.3">
      <c r="A10432" s="51"/>
      <c r="C10432" s="47"/>
      <c r="D10432" s="46"/>
    </row>
    <row r="10433" spans="1:4" ht="14.4" x14ac:dyDescent="0.3">
      <c r="A10433" s="51"/>
      <c r="C10433" s="47"/>
      <c r="D10433" s="46"/>
    </row>
    <row r="10434" spans="1:4" ht="14.4" x14ac:dyDescent="0.3">
      <c r="A10434" s="51"/>
      <c r="C10434" s="47"/>
      <c r="D10434" s="46"/>
    </row>
    <row r="10435" spans="1:4" ht="14.4" x14ac:dyDescent="0.3">
      <c r="A10435" s="51"/>
      <c r="C10435" s="47"/>
      <c r="D10435" s="46"/>
    </row>
    <row r="10436" spans="1:4" ht="14.4" x14ac:dyDescent="0.3">
      <c r="A10436" s="51"/>
      <c r="C10436" s="47"/>
      <c r="D10436" s="46"/>
    </row>
    <row r="10437" spans="1:4" ht="14.4" x14ac:dyDescent="0.3">
      <c r="A10437" s="51"/>
      <c r="C10437" s="47"/>
      <c r="D10437" s="46"/>
    </row>
    <row r="10438" spans="1:4" ht="14.4" x14ac:dyDescent="0.3">
      <c r="A10438" s="51"/>
      <c r="C10438" s="47"/>
      <c r="D10438" s="46"/>
    </row>
    <row r="10439" spans="1:4" ht="14.4" x14ac:dyDescent="0.3">
      <c r="A10439" s="51"/>
      <c r="C10439" s="47"/>
      <c r="D10439" s="46"/>
    </row>
    <row r="10440" spans="1:4" ht="14.4" x14ac:dyDescent="0.3">
      <c r="A10440" s="51"/>
      <c r="C10440" s="47"/>
      <c r="D10440" s="46"/>
    </row>
    <row r="10441" spans="1:4" ht="14.4" x14ac:dyDescent="0.3">
      <c r="A10441" s="51"/>
      <c r="C10441" s="47"/>
      <c r="D10441" s="46"/>
    </row>
    <row r="10442" spans="1:4" ht="14.4" x14ac:dyDescent="0.3">
      <c r="A10442" s="51"/>
      <c r="C10442" s="47"/>
      <c r="D10442" s="46"/>
    </row>
    <row r="10443" spans="1:4" ht="14.4" x14ac:dyDescent="0.3">
      <c r="A10443" s="51"/>
      <c r="C10443" s="47"/>
      <c r="D10443" s="46"/>
    </row>
    <row r="10444" spans="1:4" ht="14.4" x14ac:dyDescent="0.3">
      <c r="A10444" s="51"/>
      <c r="C10444" s="47"/>
      <c r="D10444" s="46"/>
    </row>
    <row r="10445" spans="1:4" ht="14.4" x14ac:dyDescent="0.3">
      <c r="A10445" s="51"/>
      <c r="C10445" s="47"/>
      <c r="D10445" s="46"/>
    </row>
    <row r="10446" spans="1:4" ht="14.4" x14ac:dyDescent="0.3">
      <c r="A10446" s="51"/>
      <c r="C10446" s="47"/>
      <c r="D10446" s="46"/>
    </row>
    <row r="10447" spans="1:4" ht="14.4" x14ac:dyDescent="0.3">
      <c r="A10447" s="51"/>
      <c r="C10447" s="47"/>
      <c r="D10447" s="46"/>
    </row>
    <row r="10448" spans="1:4" ht="14.4" x14ac:dyDescent="0.3">
      <c r="A10448" s="51"/>
      <c r="C10448" s="47"/>
      <c r="D10448" s="46"/>
    </row>
    <row r="10449" spans="1:4" ht="14.4" x14ac:dyDescent="0.3">
      <c r="A10449" s="51"/>
      <c r="C10449" s="47"/>
      <c r="D10449" s="46"/>
    </row>
    <row r="10450" spans="1:4" ht="14.4" x14ac:dyDescent="0.3">
      <c r="A10450" s="51"/>
      <c r="C10450" s="47"/>
      <c r="D10450" s="46"/>
    </row>
    <row r="10451" spans="1:4" ht="14.4" x14ac:dyDescent="0.3">
      <c r="A10451" s="51"/>
      <c r="C10451" s="47"/>
      <c r="D10451" s="46"/>
    </row>
    <row r="10452" spans="1:4" ht="14.4" x14ac:dyDescent="0.3">
      <c r="A10452" s="51"/>
      <c r="C10452" s="47"/>
      <c r="D10452" s="46"/>
    </row>
    <row r="10453" spans="1:4" ht="14.4" x14ac:dyDescent="0.3">
      <c r="A10453" s="51"/>
      <c r="C10453" s="47"/>
      <c r="D10453" s="46"/>
    </row>
    <row r="10454" spans="1:4" ht="14.4" x14ac:dyDescent="0.3">
      <c r="A10454" s="51"/>
      <c r="C10454" s="47"/>
      <c r="D10454" s="46"/>
    </row>
    <row r="10455" spans="1:4" ht="14.4" x14ac:dyDescent="0.3">
      <c r="A10455" s="51"/>
      <c r="C10455" s="47"/>
      <c r="D10455" s="46"/>
    </row>
    <row r="10456" spans="1:4" ht="14.4" x14ac:dyDescent="0.3">
      <c r="A10456" s="51"/>
      <c r="C10456" s="47"/>
      <c r="D10456" s="46"/>
    </row>
    <row r="10457" spans="1:4" ht="14.4" x14ac:dyDescent="0.3">
      <c r="A10457" s="51"/>
      <c r="C10457" s="47"/>
      <c r="D10457" s="46"/>
    </row>
    <row r="10458" spans="1:4" ht="14.4" x14ac:dyDescent="0.3">
      <c r="A10458" s="51"/>
      <c r="C10458" s="47"/>
      <c r="D10458" s="46"/>
    </row>
    <row r="10459" spans="1:4" ht="14.4" x14ac:dyDescent="0.3">
      <c r="A10459" s="51"/>
      <c r="C10459" s="47"/>
      <c r="D10459" s="46"/>
    </row>
    <row r="10460" spans="1:4" ht="14.4" x14ac:dyDescent="0.3">
      <c r="A10460" s="51"/>
      <c r="C10460" s="47"/>
      <c r="D10460" s="46"/>
    </row>
    <row r="10461" spans="1:4" ht="14.4" x14ac:dyDescent="0.3">
      <c r="A10461" s="51"/>
      <c r="C10461" s="47"/>
      <c r="D10461" s="46"/>
    </row>
    <row r="10462" spans="1:4" ht="14.4" x14ac:dyDescent="0.3">
      <c r="A10462" s="51"/>
      <c r="C10462" s="47"/>
      <c r="D10462" s="46"/>
    </row>
    <row r="10463" spans="1:4" ht="14.4" x14ac:dyDescent="0.3">
      <c r="A10463" s="51"/>
      <c r="C10463" s="47"/>
      <c r="D10463" s="46"/>
    </row>
    <row r="10464" spans="1:4" ht="14.4" x14ac:dyDescent="0.3">
      <c r="A10464" s="51"/>
      <c r="C10464" s="47"/>
      <c r="D10464" s="46"/>
    </row>
    <row r="10465" spans="1:4" ht="14.4" x14ac:dyDescent="0.3">
      <c r="A10465" s="51"/>
      <c r="C10465" s="47"/>
      <c r="D10465" s="46"/>
    </row>
    <row r="10466" spans="1:4" ht="14.4" x14ac:dyDescent="0.3">
      <c r="A10466" s="51"/>
      <c r="C10466" s="47"/>
      <c r="D10466" s="46"/>
    </row>
    <row r="10467" spans="1:4" ht="14.4" x14ac:dyDescent="0.3">
      <c r="A10467" s="51"/>
      <c r="C10467" s="47"/>
      <c r="D10467" s="46"/>
    </row>
    <row r="10468" spans="1:4" ht="14.4" x14ac:dyDescent="0.3">
      <c r="A10468" s="51"/>
      <c r="C10468" s="47"/>
      <c r="D10468" s="46"/>
    </row>
    <row r="10469" spans="1:4" ht="14.4" x14ac:dyDescent="0.3">
      <c r="A10469" s="51"/>
      <c r="C10469" s="47"/>
      <c r="D10469" s="46"/>
    </row>
    <row r="10470" spans="1:4" ht="14.4" x14ac:dyDescent="0.3">
      <c r="A10470" s="51"/>
      <c r="C10470" s="47"/>
      <c r="D10470" s="46"/>
    </row>
    <row r="10471" spans="1:4" ht="14.4" x14ac:dyDescent="0.3">
      <c r="A10471" s="51"/>
      <c r="C10471" s="47"/>
      <c r="D10471" s="46"/>
    </row>
    <row r="10472" spans="1:4" ht="14.4" x14ac:dyDescent="0.3">
      <c r="A10472" s="51"/>
      <c r="C10472" s="47"/>
      <c r="D10472" s="46"/>
    </row>
    <row r="10473" spans="1:4" ht="14.4" x14ac:dyDescent="0.3">
      <c r="A10473" s="51"/>
      <c r="C10473" s="47"/>
      <c r="D10473" s="46"/>
    </row>
    <row r="10474" spans="1:4" ht="14.4" x14ac:dyDescent="0.3">
      <c r="A10474" s="51"/>
      <c r="C10474" s="47"/>
      <c r="D10474" s="46"/>
    </row>
    <row r="10475" spans="1:4" ht="14.4" x14ac:dyDescent="0.3">
      <c r="A10475" s="51"/>
      <c r="C10475" s="47"/>
      <c r="D10475" s="46"/>
    </row>
    <row r="10476" spans="1:4" ht="14.4" x14ac:dyDescent="0.3">
      <c r="A10476" s="51"/>
      <c r="C10476" s="47"/>
      <c r="D10476" s="46"/>
    </row>
    <row r="10477" spans="1:4" ht="14.4" x14ac:dyDescent="0.3">
      <c r="A10477" s="51"/>
      <c r="C10477" s="47"/>
      <c r="D10477" s="46"/>
    </row>
    <row r="10478" spans="1:4" ht="14.4" x14ac:dyDescent="0.3">
      <c r="A10478" s="51"/>
      <c r="C10478" s="47"/>
      <c r="D10478" s="46"/>
    </row>
    <row r="10479" spans="1:4" ht="14.4" x14ac:dyDescent="0.3">
      <c r="A10479" s="51"/>
      <c r="C10479" s="47"/>
      <c r="D10479" s="46"/>
    </row>
    <row r="10480" spans="1:4" ht="14.4" x14ac:dyDescent="0.3">
      <c r="A10480" s="51"/>
      <c r="C10480" s="47"/>
      <c r="D10480" s="46"/>
    </row>
    <row r="10481" spans="1:4" ht="14.4" x14ac:dyDescent="0.3">
      <c r="A10481" s="51"/>
      <c r="C10481" s="47"/>
      <c r="D10481" s="46"/>
    </row>
    <row r="10482" spans="1:4" ht="14.4" x14ac:dyDescent="0.3">
      <c r="A10482" s="51"/>
      <c r="C10482" s="47"/>
      <c r="D10482" s="46"/>
    </row>
    <row r="10483" spans="1:4" ht="14.4" x14ac:dyDescent="0.3">
      <c r="A10483" s="51"/>
      <c r="C10483" s="47"/>
      <c r="D10483" s="46"/>
    </row>
    <row r="10484" spans="1:4" ht="14.4" x14ac:dyDescent="0.3">
      <c r="A10484" s="51"/>
      <c r="C10484" s="47"/>
      <c r="D10484" s="46"/>
    </row>
    <row r="10485" spans="1:4" ht="14.4" x14ac:dyDescent="0.3">
      <c r="A10485" s="51"/>
      <c r="C10485" s="47"/>
      <c r="D10485" s="46"/>
    </row>
    <row r="10486" spans="1:4" ht="14.4" x14ac:dyDescent="0.3">
      <c r="A10486" s="51"/>
      <c r="C10486" s="47"/>
      <c r="D10486" s="46"/>
    </row>
    <row r="10487" spans="1:4" ht="14.4" x14ac:dyDescent="0.3">
      <c r="A10487" s="51"/>
      <c r="C10487" s="47"/>
      <c r="D10487" s="46"/>
    </row>
    <row r="10488" spans="1:4" ht="14.4" x14ac:dyDescent="0.3">
      <c r="A10488" s="51"/>
      <c r="C10488" s="47"/>
      <c r="D10488" s="46"/>
    </row>
    <row r="10489" spans="1:4" ht="14.4" x14ac:dyDescent="0.3">
      <c r="A10489" s="51"/>
      <c r="C10489" s="47"/>
      <c r="D10489" s="46"/>
    </row>
    <row r="10490" spans="1:4" ht="14.4" x14ac:dyDescent="0.3">
      <c r="A10490" s="51"/>
      <c r="C10490" s="47"/>
      <c r="D10490" s="46"/>
    </row>
    <row r="10491" spans="1:4" ht="14.4" x14ac:dyDescent="0.3">
      <c r="A10491" s="51"/>
      <c r="C10491" s="47"/>
      <c r="D10491" s="46"/>
    </row>
    <row r="10492" spans="1:4" ht="14.4" x14ac:dyDescent="0.3">
      <c r="A10492" s="51"/>
      <c r="C10492" s="47"/>
      <c r="D10492" s="46"/>
    </row>
    <row r="10493" spans="1:4" ht="14.4" x14ac:dyDescent="0.3">
      <c r="A10493" s="51"/>
      <c r="C10493" s="47"/>
      <c r="D10493" s="46"/>
    </row>
    <row r="10494" spans="1:4" ht="14.4" x14ac:dyDescent="0.3">
      <c r="A10494" s="51"/>
      <c r="C10494" s="47"/>
      <c r="D10494" s="46"/>
    </row>
    <row r="10495" spans="1:4" ht="14.4" x14ac:dyDescent="0.3">
      <c r="A10495" s="51"/>
      <c r="C10495" s="47"/>
      <c r="D10495" s="46"/>
    </row>
    <row r="10496" spans="1:4" ht="14.4" x14ac:dyDescent="0.3">
      <c r="A10496" s="51"/>
      <c r="C10496" s="47"/>
      <c r="D10496" s="46"/>
    </row>
    <row r="10497" spans="1:4" ht="14.4" x14ac:dyDescent="0.3">
      <c r="A10497" s="51"/>
      <c r="C10497" s="47"/>
      <c r="D10497" s="46"/>
    </row>
    <row r="10498" spans="1:4" ht="14.4" x14ac:dyDescent="0.3">
      <c r="A10498" s="51"/>
      <c r="C10498" s="47"/>
      <c r="D10498" s="46"/>
    </row>
    <row r="10499" spans="1:4" ht="14.4" x14ac:dyDescent="0.3">
      <c r="A10499" s="51"/>
      <c r="C10499" s="47"/>
      <c r="D10499" s="46"/>
    </row>
    <row r="10500" spans="1:4" ht="14.4" x14ac:dyDescent="0.3">
      <c r="A10500" s="51"/>
      <c r="C10500" s="47"/>
      <c r="D10500" s="46"/>
    </row>
    <row r="10501" spans="1:4" ht="14.4" x14ac:dyDescent="0.3">
      <c r="A10501" s="51"/>
      <c r="C10501" s="47"/>
      <c r="D10501" s="46"/>
    </row>
    <row r="10502" spans="1:4" ht="14.4" x14ac:dyDescent="0.3">
      <c r="A10502" s="51"/>
      <c r="C10502" s="47"/>
      <c r="D10502" s="46"/>
    </row>
    <row r="10503" spans="1:4" ht="14.4" x14ac:dyDescent="0.3">
      <c r="A10503" s="51"/>
      <c r="C10503" s="47"/>
      <c r="D10503" s="46"/>
    </row>
    <row r="10504" spans="1:4" ht="14.4" x14ac:dyDescent="0.3">
      <c r="A10504" s="51"/>
      <c r="C10504" s="47"/>
      <c r="D10504" s="46"/>
    </row>
    <row r="10505" spans="1:4" ht="14.4" x14ac:dyDescent="0.3">
      <c r="A10505" s="51"/>
      <c r="C10505" s="47"/>
      <c r="D10505" s="46"/>
    </row>
    <row r="10506" spans="1:4" ht="14.4" x14ac:dyDescent="0.3">
      <c r="A10506" s="51"/>
      <c r="C10506" s="47"/>
      <c r="D10506" s="46"/>
    </row>
    <row r="10507" spans="1:4" ht="14.4" x14ac:dyDescent="0.3">
      <c r="A10507" s="51"/>
      <c r="C10507" s="47"/>
      <c r="D10507" s="46"/>
    </row>
    <row r="10508" spans="1:4" ht="14.4" x14ac:dyDescent="0.3">
      <c r="A10508" s="51"/>
      <c r="C10508" s="47"/>
      <c r="D10508" s="46"/>
    </row>
    <row r="10509" spans="1:4" ht="14.4" x14ac:dyDescent="0.3">
      <c r="A10509" s="51"/>
      <c r="C10509" s="47"/>
      <c r="D10509" s="46"/>
    </row>
    <row r="10510" spans="1:4" ht="14.4" x14ac:dyDescent="0.3">
      <c r="A10510" s="51"/>
      <c r="C10510" s="47"/>
      <c r="D10510" s="46"/>
    </row>
    <row r="10511" spans="1:4" ht="14.4" x14ac:dyDescent="0.3">
      <c r="A10511" s="51"/>
      <c r="C10511" s="47"/>
      <c r="D10511" s="46"/>
    </row>
    <row r="10512" spans="1:4" ht="14.4" x14ac:dyDescent="0.3">
      <c r="A10512" s="51"/>
      <c r="C10512" s="47"/>
      <c r="D10512" s="46"/>
    </row>
    <row r="10513" spans="1:4" ht="14.4" x14ac:dyDescent="0.3">
      <c r="A10513" s="51"/>
      <c r="C10513" s="47"/>
      <c r="D10513" s="46"/>
    </row>
    <row r="10514" spans="1:4" ht="14.4" x14ac:dyDescent="0.3">
      <c r="A10514" s="51"/>
      <c r="C10514" s="47"/>
      <c r="D10514" s="46"/>
    </row>
    <row r="10515" spans="1:4" ht="14.4" x14ac:dyDescent="0.3">
      <c r="A10515" s="51"/>
      <c r="C10515" s="47"/>
      <c r="D10515" s="46"/>
    </row>
    <row r="10516" spans="1:4" ht="14.4" x14ac:dyDescent="0.3">
      <c r="A10516" s="51"/>
      <c r="C10516" s="47"/>
      <c r="D10516" s="46"/>
    </row>
    <row r="10517" spans="1:4" ht="14.4" x14ac:dyDescent="0.3">
      <c r="A10517" s="51"/>
      <c r="C10517" s="47"/>
      <c r="D10517" s="46"/>
    </row>
    <row r="10518" spans="1:4" ht="14.4" x14ac:dyDescent="0.3">
      <c r="A10518" s="51"/>
      <c r="C10518" s="47"/>
      <c r="D10518" s="46"/>
    </row>
    <row r="10519" spans="1:4" ht="14.4" x14ac:dyDescent="0.3">
      <c r="A10519" s="51"/>
      <c r="C10519" s="47"/>
      <c r="D10519" s="46"/>
    </row>
    <row r="10520" spans="1:4" ht="14.4" x14ac:dyDescent="0.3">
      <c r="A10520" s="51"/>
      <c r="C10520" s="47"/>
      <c r="D10520" s="46"/>
    </row>
    <row r="10521" spans="1:4" ht="14.4" x14ac:dyDescent="0.3">
      <c r="A10521" s="51"/>
      <c r="C10521" s="47"/>
      <c r="D10521" s="46"/>
    </row>
    <row r="10522" spans="1:4" ht="14.4" x14ac:dyDescent="0.3">
      <c r="A10522" s="51"/>
      <c r="C10522" s="47"/>
      <c r="D10522" s="46"/>
    </row>
    <row r="10523" spans="1:4" ht="14.4" x14ac:dyDescent="0.3">
      <c r="A10523" s="51"/>
      <c r="C10523" s="47"/>
      <c r="D10523" s="46"/>
    </row>
    <row r="10524" spans="1:4" ht="14.4" x14ac:dyDescent="0.3">
      <c r="A10524" s="51"/>
      <c r="C10524" s="47"/>
      <c r="D10524" s="46"/>
    </row>
    <row r="10525" spans="1:4" ht="14.4" x14ac:dyDescent="0.3">
      <c r="A10525" s="51"/>
      <c r="C10525" s="47"/>
      <c r="D10525" s="46"/>
    </row>
    <row r="10526" spans="1:4" ht="14.4" x14ac:dyDescent="0.3">
      <c r="A10526" s="51"/>
      <c r="C10526" s="47"/>
      <c r="D10526" s="46"/>
    </row>
    <row r="10527" spans="1:4" ht="14.4" x14ac:dyDescent="0.3">
      <c r="A10527" s="51"/>
      <c r="C10527" s="47"/>
      <c r="D10527" s="46"/>
    </row>
    <row r="10528" spans="1:4" ht="14.4" x14ac:dyDescent="0.3">
      <c r="A10528" s="51"/>
      <c r="C10528" s="47"/>
      <c r="D10528" s="46"/>
    </row>
    <row r="10529" spans="1:4" ht="14.4" x14ac:dyDescent="0.3">
      <c r="A10529" s="51"/>
      <c r="C10529" s="47"/>
      <c r="D10529" s="46"/>
    </row>
    <row r="10530" spans="1:4" ht="14.4" x14ac:dyDescent="0.3">
      <c r="A10530" s="51"/>
      <c r="C10530" s="47"/>
      <c r="D10530" s="46"/>
    </row>
    <row r="10531" spans="1:4" ht="14.4" x14ac:dyDescent="0.3">
      <c r="A10531" s="51"/>
      <c r="C10531" s="47"/>
      <c r="D10531" s="46"/>
    </row>
    <row r="10532" spans="1:4" ht="14.4" x14ac:dyDescent="0.3">
      <c r="A10532" s="51"/>
      <c r="C10532" s="47"/>
      <c r="D10532" s="46"/>
    </row>
    <row r="10533" spans="1:4" ht="14.4" x14ac:dyDescent="0.3">
      <c r="A10533" s="51"/>
      <c r="C10533" s="47"/>
      <c r="D10533" s="46"/>
    </row>
    <row r="10534" spans="1:4" ht="14.4" x14ac:dyDescent="0.3">
      <c r="A10534" s="51"/>
      <c r="C10534" s="47"/>
      <c r="D10534" s="46"/>
    </row>
    <row r="10535" spans="1:4" ht="14.4" x14ac:dyDescent="0.3">
      <c r="A10535" s="51"/>
      <c r="C10535" s="47"/>
      <c r="D10535" s="46"/>
    </row>
    <row r="10536" spans="1:4" ht="14.4" x14ac:dyDescent="0.3">
      <c r="A10536" s="51"/>
      <c r="C10536" s="47"/>
      <c r="D10536" s="46"/>
    </row>
    <row r="10537" spans="1:4" ht="14.4" x14ac:dyDescent="0.3">
      <c r="A10537" s="51"/>
      <c r="C10537" s="47"/>
      <c r="D10537" s="46"/>
    </row>
    <row r="10538" spans="1:4" ht="14.4" x14ac:dyDescent="0.3">
      <c r="A10538" s="51"/>
      <c r="C10538" s="47"/>
      <c r="D10538" s="46"/>
    </row>
    <row r="10539" spans="1:4" ht="14.4" x14ac:dyDescent="0.3">
      <c r="A10539" s="51"/>
      <c r="C10539" s="47"/>
      <c r="D10539" s="46"/>
    </row>
    <row r="10540" spans="1:4" ht="14.4" x14ac:dyDescent="0.3">
      <c r="A10540" s="51"/>
      <c r="C10540" s="47"/>
      <c r="D10540" s="46"/>
    </row>
    <row r="10541" spans="1:4" ht="14.4" x14ac:dyDescent="0.3">
      <c r="A10541" s="51"/>
      <c r="C10541" s="47"/>
      <c r="D10541" s="46"/>
    </row>
    <row r="10542" spans="1:4" ht="14.4" x14ac:dyDescent="0.3">
      <c r="A10542" s="51"/>
      <c r="C10542" s="47"/>
      <c r="D10542" s="46"/>
    </row>
    <row r="10543" spans="1:4" ht="14.4" x14ac:dyDescent="0.3">
      <c r="A10543" s="51"/>
      <c r="C10543" s="47"/>
      <c r="D10543" s="46"/>
    </row>
    <row r="10544" spans="1:4" ht="14.4" x14ac:dyDescent="0.3">
      <c r="A10544" s="51"/>
      <c r="C10544" s="47"/>
      <c r="D10544" s="46"/>
    </row>
    <row r="10545" spans="1:4" ht="14.4" x14ac:dyDescent="0.3">
      <c r="A10545" s="51"/>
      <c r="C10545" s="47"/>
      <c r="D10545" s="46"/>
    </row>
    <row r="10546" spans="1:4" ht="14.4" x14ac:dyDescent="0.3">
      <c r="A10546" s="51"/>
      <c r="C10546" s="47"/>
      <c r="D10546" s="46"/>
    </row>
    <row r="10547" spans="1:4" ht="14.4" x14ac:dyDescent="0.3">
      <c r="A10547" s="51"/>
      <c r="C10547" s="47"/>
      <c r="D10547" s="46"/>
    </row>
    <row r="10548" spans="1:4" ht="14.4" x14ac:dyDescent="0.3">
      <c r="A10548" s="51"/>
      <c r="C10548" s="47"/>
      <c r="D10548" s="46"/>
    </row>
    <row r="10549" spans="1:4" ht="14.4" x14ac:dyDescent="0.3">
      <c r="A10549" s="51"/>
      <c r="C10549" s="47"/>
      <c r="D10549" s="46"/>
    </row>
    <row r="10550" spans="1:4" ht="14.4" x14ac:dyDescent="0.3">
      <c r="A10550" s="51"/>
      <c r="C10550" s="47"/>
      <c r="D10550" s="46"/>
    </row>
    <row r="10551" spans="1:4" ht="14.4" x14ac:dyDescent="0.3">
      <c r="A10551" s="51"/>
      <c r="C10551" s="47"/>
      <c r="D10551" s="46"/>
    </row>
    <row r="10552" spans="1:4" ht="14.4" x14ac:dyDescent="0.3">
      <c r="A10552" s="51"/>
      <c r="C10552" s="47"/>
      <c r="D10552" s="46"/>
    </row>
    <row r="10553" spans="1:4" ht="14.4" x14ac:dyDescent="0.3">
      <c r="A10553" s="51"/>
      <c r="C10553" s="47"/>
      <c r="D10553" s="46"/>
    </row>
    <row r="10554" spans="1:4" ht="14.4" x14ac:dyDescent="0.3">
      <c r="A10554" s="51"/>
      <c r="C10554" s="47"/>
      <c r="D10554" s="46"/>
    </row>
    <row r="10555" spans="1:4" ht="14.4" x14ac:dyDescent="0.3">
      <c r="A10555" s="51"/>
      <c r="C10555" s="47"/>
      <c r="D10555" s="46"/>
    </row>
    <row r="10556" spans="1:4" ht="14.4" x14ac:dyDescent="0.3">
      <c r="A10556" s="51"/>
      <c r="C10556" s="47"/>
      <c r="D10556" s="46"/>
    </row>
    <row r="10557" spans="1:4" ht="14.4" x14ac:dyDescent="0.3">
      <c r="A10557" s="51"/>
      <c r="C10557" s="47"/>
      <c r="D10557" s="46"/>
    </row>
    <row r="10558" spans="1:4" ht="14.4" x14ac:dyDescent="0.3">
      <c r="A10558" s="51"/>
      <c r="C10558" s="47"/>
      <c r="D10558" s="46"/>
    </row>
    <row r="10559" spans="1:4" ht="14.4" x14ac:dyDescent="0.3">
      <c r="A10559" s="51"/>
      <c r="C10559" s="47"/>
      <c r="D10559" s="46"/>
    </row>
    <row r="10560" spans="1:4" ht="14.4" x14ac:dyDescent="0.3">
      <c r="A10560" s="51"/>
      <c r="C10560" s="47"/>
      <c r="D10560" s="46"/>
    </row>
    <row r="10561" spans="1:4" ht="14.4" x14ac:dyDescent="0.3">
      <c r="A10561" s="51"/>
      <c r="C10561" s="47"/>
      <c r="D10561" s="46"/>
    </row>
    <row r="10562" spans="1:4" ht="14.4" x14ac:dyDescent="0.3">
      <c r="A10562" s="51"/>
      <c r="C10562" s="47"/>
      <c r="D10562" s="46"/>
    </row>
    <row r="10563" spans="1:4" ht="14.4" x14ac:dyDescent="0.3">
      <c r="A10563" s="51"/>
      <c r="C10563" s="47"/>
      <c r="D10563" s="46"/>
    </row>
    <row r="10564" spans="1:4" ht="14.4" x14ac:dyDescent="0.3">
      <c r="A10564" s="51"/>
      <c r="C10564" s="47"/>
      <c r="D10564" s="46"/>
    </row>
    <row r="10565" spans="1:4" ht="14.4" x14ac:dyDescent="0.3">
      <c r="A10565" s="51"/>
      <c r="C10565" s="47"/>
      <c r="D10565" s="46"/>
    </row>
    <row r="10566" spans="1:4" ht="14.4" x14ac:dyDescent="0.3">
      <c r="A10566" s="51"/>
      <c r="C10566" s="47"/>
      <c r="D10566" s="46"/>
    </row>
    <row r="10567" spans="1:4" ht="14.4" x14ac:dyDescent="0.3">
      <c r="A10567" s="51"/>
      <c r="C10567" s="47"/>
      <c r="D10567" s="46"/>
    </row>
    <row r="10568" spans="1:4" ht="14.4" x14ac:dyDescent="0.3">
      <c r="A10568" s="51"/>
      <c r="C10568" s="47"/>
      <c r="D10568" s="46"/>
    </row>
    <row r="10569" spans="1:4" ht="14.4" x14ac:dyDescent="0.3">
      <c r="A10569" s="51"/>
      <c r="C10569" s="47"/>
      <c r="D10569" s="46"/>
    </row>
    <row r="10570" spans="1:4" ht="14.4" x14ac:dyDescent="0.3">
      <c r="A10570" s="51"/>
      <c r="C10570" s="47"/>
      <c r="D10570" s="46"/>
    </row>
    <row r="10571" spans="1:4" ht="14.4" x14ac:dyDescent="0.3">
      <c r="A10571" s="51"/>
      <c r="C10571" s="47"/>
      <c r="D10571" s="46"/>
    </row>
    <row r="10572" spans="1:4" ht="14.4" x14ac:dyDescent="0.3">
      <c r="A10572" s="51"/>
      <c r="C10572" s="47"/>
      <c r="D10572" s="46"/>
    </row>
    <row r="10573" spans="1:4" ht="14.4" x14ac:dyDescent="0.3">
      <c r="A10573" s="51"/>
      <c r="C10573" s="47"/>
      <c r="D10573" s="46"/>
    </row>
    <row r="10574" spans="1:4" ht="14.4" x14ac:dyDescent="0.3">
      <c r="A10574" s="51"/>
      <c r="C10574" s="47"/>
      <c r="D10574" s="46"/>
    </row>
    <row r="10575" spans="1:4" ht="14.4" x14ac:dyDescent="0.3">
      <c r="A10575" s="51"/>
      <c r="C10575" s="47"/>
      <c r="D10575" s="46"/>
    </row>
    <row r="10576" spans="1:4" ht="14.4" x14ac:dyDescent="0.3">
      <c r="A10576" s="51"/>
      <c r="C10576" s="47"/>
      <c r="D10576" s="46"/>
    </row>
    <row r="10577" spans="1:4" ht="14.4" x14ac:dyDescent="0.3">
      <c r="A10577" s="51"/>
      <c r="C10577" s="47"/>
      <c r="D10577" s="46"/>
    </row>
    <row r="10578" spans="1:4" ht="14.4" x14ac:dyDescent="0.3">
      <c r="A10578" s="51"/>
      <c r="C10578" s="47"/>
      <c r="D10578" s="46"/>
    </row>
    <row r="10579" spans="1:4" ht="14.4" x14ac:dyDescent="0.3">
      <c r="A10579" s="51"/>
      <c r="C10579" s="47"/>
      <c r="D10579" s="46"/>
    </row>
    <row r="10580" spans="1:4" ht="14.4" x14ac:dyDescent="0.3">
      <c r="A10580" s="51"/>
      <c r="C10580" s="47"/>
      <c r="D10580" s="46"/>
    </row>
    <row r="10581" spans="1:4" ht="14.4" x14ac:dyDescent="0.3">
      <c r="A10581" s="51"/>
      <c r="C10581" s="47"/>
      <c r="D10581" s="46"/>
    </row>
    <row r="10582" spans="1:4" ht="14.4" x14ac:dyDescent="0.3">
      <c r="A10582" s="51"/>
      <c r="C10582" s="47"/>
      <c r="D10582" s="46"/>
    </row>
    <row r="10583" spans="1:4" ht="14.4" x14ac:dyDescent="0.3">
      <c r="A10583" s="51"/>
      <c r="C10583" s="47"/>
      <c r="D10583" s="46"/>
    </row>
    <row r="10584" spans="1:4" ht="14.4" x14ac:dyDescent="0.3">
      <c r="A10584" s="51"/>
      <c r="C10584" s="47"/>
      <c r="D10584" s="46"/>
    </row>
    <row r="10585" spans="1:4" ht="14.4" x14ac:dyDescent="0.3">
      <c r="A10585" s="51"/>
      <c r="C10585" s="47"/>
      <c r="D10585" s="46"/>
    </row>
    <row r="10586" spans="1:4" ht="14.4" x14ac:dyDescent="0.3">
      <c r="A10586" s="51"/>
      <c r="C10586" s="47"/>
      <c r="D10586" s="46"/>
    </row>
    <row r="10587" spans="1:4" ht="14.4" x14ac:dyDescent="0.3">
      <c r="A10587" s="51"/>
      <c r="C10587" s="47"/>
      <c r="D10587" s="46"/>
    </row>
    <row r="10588" spans="1:4" ht="14.4" x14ac:dyDescent="0.3">
      <c r="A10588" s="51"/>
      <c r="C10588" s="47"/>
      <c r="D10588" s="46"/>
    </row>
    <row r="10589" spans="1:4" ht="14.4" x14ac:dyDescent="0.3">
      <c r="A10589" s="51"/>
      <c r="C10589" s="47"/>
      <c r="D10589" s="46"/>
    </row>
    <row r="10590" spans="1:4" ht="14.4" x14ac:dyDescent="0.3">
      <c r="A10590" s="51"/>
      <c r="C10590" s="47"/>
      <c r="D10590" s="46"/>
    </row>
    <row r="10591" spans="1:4" ht="14.4" x14ac:dyDescent="0.3">
      <c r="A10591" s="51"/>
      <c r="C10591" s="47"/>
      <c r="D10591" s="46"/>
    </row>
    <row r="10592" spans="1:4" ht="14.4" x14ac:dyDescent="0.3">
      <c r="A10592" s="51"/>
      <c r="C10592" s="47"/>
      <c r="D10592" s="46"/>
    </row>
    <row r="10593" spans="1:4" ht="14.4" x14ac:dyDescent="0.3">
      <c r="A10593" s="51"/>
      <c r="C10593" s="47"/>
      <c r="D10593" s="46"/>
    </row>
    <row r="10594" spans="1:4" ht="14.4" x14ac:dyDescent="0.3">
      <c r="A10594" s="51"/>
      <c r="C10594" s="47"/>
      <c r="D10594" s="46"/>
    </row>
    <row r="10595" spans="1:4" ht="14.4" x14ac:dyDescent="0.3">
      <c r="A10595" s="51"/>
      <c r="C10595" s="47"/>
      <c r="D10595" s="46"/>
    </row>
    <row r="10596" spans="1:4" ht="14.4" x14ac:dyDescent="0.3">
      <c r="A10596" s="51"/>
      <c r="C10596" s="47"/>
      <c r="D10596" s="46"/>
    </row>
    <row r="10597" spans="1:4" ht="14.4" x14ac:dyDescent="0.3">
      <c r="A10597" s="51"/>
      <c r="C10597" s="47"/>
      <c r="D10597" s="46"/>
    </row>
    <row r="10598" spans="1:4" ht="14.4" x14ac:dyDescent="0.3">
      <c r="A10598" s="51"/>
      <c r="C10598" s="47"/>
      <c r="D10598" s="46"/>
    </row>
    <row r="10599" spans="1:4" ht="14.4" x14ac:dyDescent="0.3">
      <c r="A10599" s="51"/>
      <c r="C10599" s="47"/>
      <c r="D10599" s="46"/>
    </row>
    <row r="10600" spans="1:4" ht="14.4" x14ac:dyDescent="0.3">
      <c r="A10600" s="51"/>
      <c r="C10600" s="47"/>
      <c r="D10600" s="46"/>
    </row>
    <row r="10601" spans="1:4" ht="14.4" x14ac:dyDescent="0.3">
      <c r="A10601" s="51"/>
      <c r="C10601" s="47"/>
      <c r="D10601" s="46"/>
    </row>
    <row r="10602" spans="1:4" ht="14.4" x14ac:dyDescent="0.3">
      <c r="A10602" s="51"/>
      <c r="C10602" s="47"/>
      <c r="D10602" s="46"/>
    </row>
    <row r="10603" spans="1:4" ht="14.4" x14ac:dyDescent="0.3">
      <c r="A10603" s="51"/>
      <c r="C10603" s="47"/>
      <c r="D10603" s="46"/>
    </row>
    <row r="10604" spans="1:4" ht="14.4" x14ac:dyDescent="0.3">
      <c r="A10604" s="51"/>
      <c r="C10604" s="47"/>
      <c r="D10604" s="46"/>
    </row>
    <row r="10605" spans="1:4" ht="14.4" x14ac:dyDescent="0.3">
      <c r="A10605" s="51"/>
      <c r="C10605" s="47"/>
      <c r="D10605" s="46"/>
    </row>
    <row r="10606" spans="1:4" ht="14.4" x14ac:dyDescent="0.3">
      <c r="A10606" s="51"/>
      <c r="C10606" s="47"/>
      <c r="D10606" s="46"/>
    </row>
    <row r="10607" spans="1:4" ht="14.4" x14ac:dyDescent="0.3">
      <c r="A10607" s="51"/>
      <c r="C10607" s="47"/>
      <c r="D10607" s="46"/>
    </row>
    <row r="10608" spans="1:4" ht="14.4" x14ac:dyDescent="0.3">
      <c r="A10608" s="51"/>
      <c r="C10608" s="47"/>
      <c r="D10608" s="46"/>
    </row>
    <row r="10609" spans="1:4" ht="14.4" x14ac:dyDescent="0.3">
      <c r="A10609" s="51"/>
      <c r="C10609" s="47"/>
      <c r="D10609" s="46"/>
    </row>
    <row r="10610" spans="1:4" ht="14.4" x14ac:dyDescent="0.3">
      <c r="A10610" s="51"/>
      <c r="C10610" s="47"/>
      <c r="D10610" s="46"/>
    </row>
    <row r="10611" spans="1:4" ht="14.4" x14ac:dyDescent="0.3">
      <c r="A10611" s="51"/>
      <c r="C10611" s="47"/>
      <c r="D10611" s="46"/>
    </row>
    <row r="10612" spans="1:4" ht="14.4" x14ac:dyDescent="0.3">
      <c r="A10612" s="51"/>
      <c r="C10612" s="47"/>
      <c r="D10612" s="46"/>
    </row>
    <row r="10613" spans="1:4" ht="14.4" x14ac:dyDescent="0.3">
      <c r="A10613" s="51"/>
      <c r="C10613" s="47"/>
      <c r="D10613" s="46"/>
    </row>
    <row r="10614" spans="1:4" ht="14.4" x14ac:dyDescent="0.3">
      <c r="A10614" s="51"/>
      <c r="C10614" s="47"/>
      <c r="D10614" s="46"/>
    </row>
    <row r="10615" spans="1:4" ht="14.4" x14ac:dyDescent="0.3">
      <c r="A10615" s="51"/>
      <c r="C10615" s="47"/>
      <c r="D10615" s="46"/>
    </row>
    <row r="10616" spans="1:4" ht="14.4" x14ac:dyDescent="0.3">
      <c r="A10616" s="51"/>
      <c r="C10616" s="47"/>
      <c r="D10616" s="46"/>
    </row>
    <row r="10617" spans="1:4" ht="14.4" x14ac:dyDescent="0.3">
      <c r="A10617" s="51"/>
      <c r="C10617" s="47"/>
      <c r="D10617" s="46"/>
    </row>
    <row r="10618" spans="1:4" ht="14.4" x14ac:dyDescent="0.3">
      <c r="A10618" s="51"/>
      <c r="C10618" s="47"/>
      <c r="D10618" s="46"/>
    </row>
    <row r="10619" spans="1:4" ht="14.4" x14ac:dyDescent="0.3">
      <c r="A10619" s="51"/>
      <c r="C10619" s="47"/>
      <c r="D10619" s="46"/>
    </row>
    <row r="10620" spans="1:4" ht="14.4" x14ac:dyDescent="0.3">
      <c r="A10620" s="51"/>
      <c r="C10620" s="47"/>
      <c r="D10620" s="46"/>
    </row>
    <row r="10621" spans="1:4" ht="14.4" x14ac:dyDescent="0.3">
      <c r="A10621" s="51"/>
      <c r="C10621" s="47"/>
      <c r="D10621" s="46"/>
    </row>
    <row r="10622" spans="1:4" ht="14.4" x14ac:dyDescent="0.3">
      <c r="A10622" s="51"/>
      <c r="C10622" s="47"/>
      <c r="D10622" s="46"/>
    </row>
    <row r="10623" spans="1:4" ht="14.4" x14ac:dyDescent="0.3">
      <c r="A10623" s="51"/>
      <c r="C10623" s="47"/>
      <c r="D10623" s="46"/>
    </row>
    <row r="10624" spans="1:4" ht="14.4" x14ac:dyDescent="0.3">
      <c r="A10624" s="51"/>
      <c r="C10624" s="47"/>
      <c r="D10624" s="46"/>
    </row>
    <row r="10625" spans="1:4" ht="14.4" x14ac:dyDescent="0.3">
      <c r="A10625" s="51"/>
      <c r="C10625" s="47"/>
      <c r="D10625" s="46"/>
    </row>
    <row r="10626" spans="1:4" ht="14.4" x14ac:dyDescent="0.3">
      <c r="A10626" s="51"/>
      <c r="C10626" s="47"/>
      <c r="D10626" s="46"/>
    </row>
    <row r="10627" spans="1:4" ht="14.4" x14ac:dyDescent="0.3">
      <c r="A10627" s="51"/>
      <c r="C10627" s="47"/>
      <c r="D10627" s="46"/>
    </row>
    <row r="10628" spans="1:4" ht="14.4" x14ac:dyDescent="0.3">
      <c r="A10628" s="51"/>
      <c r="C10628" s="47"/>
      <c r="D10628" s="46"/>
    </row>
    <row r="10629" spans="1:4" ht="14.4" x14ac:dyDescent="0.3">
      <c r="A10629" s="51"/>
      <c r="C10629" s="47"/>
      <c r="D10629" s="46"/>
    </row>
    <row r="10630" spans="1:4" ht="14.4" x14ac:dyDescent="0.3">
      <c r="A10630" s="51"/>
      <c r="C10630" s="47"/>
      <c r="D10630" s="46"/>
    </row>
    <row r="10631" spans="1:4" ht="14.4" x14ac:dyDescent="0.3">
      <c r="A10631" s="51"/>
      <c r="C10631" s="47"/>
      <c r="D10631" s="46"/>
    </row>
    <row r="10632" spans="1:4" ht="14.4" x14ac:dyDescent="0.3">
      <c r="A10632" s="51"/>
      <c r="C10632" s="47"/>
      <c r="D10632" s="46"/>
    </row>
    <row r="10633" spans="1:4" ht="14.4" x14ac:dyDescent="0.3">
      <c r="A10633" s="51"/>
      <c r="C10633" s="47"/>
      <c r="D10633" s="46"/>
    </row>
    <row r="10634" spans="1:4" ht="14.4" x14ac:dyDescent="0.3">
      <c r="A10634" s="51"/>
      <c r="C10634" s="47"/>
      <c r="D10634" s="46"/>
    </row>
    <row r="10635" spans="1:4" ht="14.4" x14ac:dyDescent="0.3">
      <c r="A10635" s="51"/>
      <c r="C10635" s="47"/>
      <c r="D10635" s="46"/>
    </row>
    <row r="10636" spans="1:4" ht="14.4" x14ac:dyDescent="0.3">
      <c r="A10636" s="51"/>
      <c r="C10636" s="47"/>
      <c r="D10636" s="46"/>
    </row>
    <row r="10637" spans="1:4" ht="14.4" x14ac:dyDescent="0.3">
      <c r="A10637" s="51"/>
      <c r="C10637" s="47"/>
      <c r="D10637" s="46"/>
    </row>
    <row r="10638" spans="1:4" ht="14.4" x14ac:dyDescent="0.3">
      <c r="A10638" s="51"/>
      <c r="C10638" s="47"/>
      <c r="D10638" s="46"/>
    </row>
    <row r="10639" spans="1:4" ht="14.4" x14ac:dyDescent="0.3">
      <c r="A10639" s="51"/>
      <c r="C10639" s="47"/>
      <c r="D10639" s="46"/>
    </row>
    <row r="10640" spans="1:4" ht="14.4" x14ac:dyDescent="0.3">
      <c r="A10640" s="51"/>
      <c r="C10640" s="47"/>
      <c r="D10640" s="46"/>
    </row>
    <row r="10641" spans="1:4" ht="14.4" x14ac:dyDescent="0.3">
      <c r="A10641" s="51"/>
      <c r="C10641" s="47"/>
      <c r="D10641" s="46"/>
    </row>
    <row r="10642" spans="1:4" ht="14.4" x14ac:dyDescent="0.3">
      <c r="A10642" s="51"/>
      <c r="C10642" s="47"/>
      <c r="D10642" s="46"/>
    </row>
    <row r="10643" spans="1:4" ht="14.4" x14ac:dyDescent="0.3">
      <c r="A10643" s="51"/>
      <c r="C10643" s="47"/>
      <c r="D10643" s="46"/>
    </row>
    <row r="10644" spans="1:4" ht="14.4" x14ac:dyDescent="0.3">
      <c r="A10644" s="51"/>
      <c r="C10644" s="47"/>
      <c r="D10644" s="46"/>
    </row>
    <row r="10645" spans="1:4" ht="14.4" x14ac:dyDescent="0.3">
      <c r="A10645" s="51"/>
      <c r="C10645" s="47"/>
      <c r="D10645" s="46"/>
    </row>
    <row r="10646" spans="1:4" ht="14.4" x14ac:dyDescent="0.3">
      <c r="A10646" s="51"/>
      <c r="C10646" s="47"/>
      <c r="D10646" s="46"/>
    </row>
    <row r="10647" spans="1:4" ht="14.4" x14ac:dyDescent="0.3">
      <c r="A10647" s="51"/>
      <c r="C10647" s="47"/>
      <c r="D10647" s="46"/>
    </row>
    <row r="10648" spans="1:4" ht="14.4" x14ac:dyDescent="0.3">
      <c r="A10648" s="51"/>
      <c r="C10648" s="47"/>
      <c r="D10648" s="46"/>
    </row>
    <row r="10649" spans="1:4" ht="14.4" x14ac:dyDescent="0.3">
      <c r="A10649" s="51"/>
      <c r="C10649" s="47"/>
      <c r="D10649" s="46"/>
    </row>
    <row r="10650" spans="1:4" ht="14.4" x14ac:dyDescent="0.3">
      <c r="A10650" s="51"/>
      <c r="C10650" s="47"/>
      <c r="D10650" s="46"/>
    </row>
    <row r="10651" spans="1:4" ht="14.4" x14ac:dyDescent="0.3">
      <c r="A10651" s="51"/>
      <c r="C10651" s="47"/>
      <c r="D10651" s="46"/>
    </row>
    <row r="10652" spans="1:4" ht="14.4" x14ac:dyDescent="0.3">
      <c r="A10652" s="51"/>
      <c r="C10652" s="47"/>
      <c r="D10652" s="46"/>
    </row>
    <row r="10653" spans="1:4" ht="14.4" x14ac:dyDescent="0.3">
      <c r="A10653" s="51"/>
      <c r="C10653" s="47"/>
      <c r="D10653" s="46"/>
    </row>
    <row r="10654" spans="1:4" ht="14.4" x14ac:dyDescent="0.3">
      <c r="A10654" s="51"/>
      <c r="C10654" s="47"/>
      <c r="D10654" s="46"/>
    </row>
    <row r="10655" spans="1:4" ht="14.4" x14ac:dyDescent="0.3">
      <c r="A10655" s="51"/>
      <c r="C10655" s="47"/>
      <c r="D10655" s="46"/>
    </row>
    <row r="10656" spans="1:4" ht="14.4" x14ac:dyDescent="0.3">
      <c r="A10656" s="51"/>
      <c r="C10656" s="47"/>
      <c r="D10656" s="46"/>
    </row>
    <row r="10657" spans="1:4" ht="14.4" x14ac:dyDescent="0.3">
      <c r="A10657" s="51"/>
      <c r="C10657" s="47"/>
      <c r="D10657" s="46"/>
    </row>
    <row r="10658" spans="1:4" ht="14.4" x14ac:dyDescent="0.3">
      <c r="A10658" s="51"/>
      <c r="C10658" s="47"/>
      <c r="D10658" s="46"/>
    </row>
    <row r="10659" spans="1:4" ht="14.4" x14ac:dyDescent="0.3">
      <c r="A10659" s="51"/>
      <c r="C10659" s="47"/>
      <c r="D10659" s="46"/>
    </row>
    <row r="10660" spans="1:4" ht="14.4" x14ac:dyDescent="0.3">
      <c r="A10660" s="51"/>
      <c r="C10660" s="47"/>
      <c r="D10660" s="46"/>
    </row>
    <row r="10661" spans="1:4" ht="14.4" x14ac:dyDescent="0.3">
      <c r="A10661" s="51"/>
      <c r="C10661" s="47"/>
      <c r="D10661" s="46"/>
    </row>
    <row r="10662" spans="1:4" ht="14.4" x14ac:dyDescent="0.3">
      <c r="A10662" s="51"/>
      <c r="C10662" s="47"/>
      <c r="D10662" s="46"/>
    </row>
    <row r="10663" spans="1:4" ht="14.4" x14ac:dyDescent="0.3">
      <c r="A10663" s="51"/>
      <c r="C10663" s="47"/>
      <c r="D10663" s="46"/>
    </row>
    <row r="10664" spans="1:4" ht="14.4" x14ac:dyDescent="0.3">
      <c r="A10664" s="51"/>
      <c r="C10664" s="47"/>
      <c r="D10664" s="46"/>
    </row>
    <row r="10665" spans="1:4" ht="14.4" x14ac:dyDescent="0.3">
      <c r="A10665" s="51"/>
      <c r="C10665" s="47"/>
      <c r="D10665" s="46"/>
    </row>
    <row r="10666" spans="1:4" ht="14.4" x14ac:dyDescent="0.3">
      <c r="A10666" s="51"/>
      <c r="C10666" s="47"/>
      <c r="D10666" s="46"/>
    </row>
    <row r="10667" spans="1:4" ht="14.4" x14ac:dyDescent="0.3">
      <c r="A10667" s="51"/>
      <c r="C10667" s="47"/>
      <c r="D10667" s="46"/>
    </row>
    <row r="10668" spans="1:4" ht="14.4" x14ac:dyDescent="0.3">
      <c r="A10668" s="51"/>
      <c r="C10668" s="47"/>
      <c r="D10668" s="46"/>
    </row>
    <row r="10669" spans="1:4" ht="14.4" x14ac:dyDescent="0.3">
      <c r="A10669" s="51"/>
      <c r="C10669" s="47"/>
      <c r="D10669" s="46"/>
    </row>
    <row r="10670" spans="1:4" ht="14.4" x14ac:dyDescent="0.3">
      <c r="A10670" s="51"/>
      <c r="C10670" s="47"/>
      <c r="D10670" s="46"/>
    </row>
    <row r="10671" spans="1:4" ht="14.4" x14ac:dyDescent="0.3">
      <c r="A10671" s="51"/>
      <c r="C10671" s="47"/>
      <c r="D10671" s="46"/>
    </row>
    <row r="10672" spans="1:4" ht="14.4" x14ac:dyDescent="0.3">
      <c r="A10672" s="51"/>
      <c r="C10672" s="47"/>
      <c r="D10672" s="46"/>
    </row>
    <row r="10673" spans="1:4" ht="14.4" x14ac:dyDescent="0.3">
      <c r="A10673" s="51"/>
      <c r="C10673" s="47"/>
      <c r="D10673" s="46"/>
    </row>
    <row r="10674" spans="1:4" ht="14.4" x14ac:dyDescent="0.3">
      <c r="A10674" s="51"/>
      <c r="C10674" s="47"/>
      <c r="D10674" s="46"/>
    </row>
    <row r="10675" spans="1:4" ht="14.4" x14ac:dyDescent="0.3">
      <c r="A10675" s="51"/>
      <c r="C10675" s="47"/>
      <c r="D10675" s="46"/>
    </row>
    <row r="10676" spans="1:4" ht="14.4" x14ac:dyDescent="0.3">
      <c r="A10676" s="51"/>
      <c r="C10676" s="47"/>
      <c r="D10676" s="46"/>
    </row>
    <row r="10677" spans="1:4" ht="14.4" x14ac:dyDescent="0.3">
      <c r="A10677" s="51"/>
      <c r="C10677" s="47"/>
      <c r="D10677" s="46"/>
    </row>
    <row r="10678" spans="1:4" ht="14.4" x14ac:dyDescent="0.3">
      <c r="A10678" s="51"/>
      <c r="C10678" s="47"/>
      <c r="D10678" s="46"/>
    </row>
    <row r="10679" spans="1:4" ht="14.4" x14ac:dyDescent="0.3">
      <c r="A10679" s="51"/>
      <c r="C10679" s="47"/>
      <c r="D10679" s="46"/>
    </row>
    <row r="10680" spans="1:4" ht="14.4" x14ac:dyDescent="0.3">
      <c r="A10680" s="51"/>
      <c r="C10680" s="47"/>
      <c r="D10680" s="46"/>
    </row>
    <row r="10681" spans="1:4" ht="14.4" x14ac:dyDescent="0.3">
      <c r="A10681" s="51"/>
      <c r="C10681" s="47"/>
      <c r="D10681" s="46"/>
    </row>
    <row r="10682" spans="1:4" ht="14.4" x14ac:dyDescent="0.3">
      <c r="A10682" s="51"/>
      <c r="C10682" s="47"/>
      <c r="D10682" s="46"/>
    </row>
    <row r="10683" spans="1:4" ht="14.4" x14ac:dyDescent="0.3">
      <c r="A10683" s="51"/>
      <c r="C10683" s="47"/>
      <c r="D10683" s="46"/>
    </row>
    <row r="10684" spans="1:4" ht="14.4" x14ac:dyDescent="0.3">
      <c r="A10684" s="51"/>
      <c r="C10684" s="47"/>
      <c r="D10684" s="46"/>
    </row>
    <row r="10685" spans="1:4" ht="14.4" x14ac:dyDescent="0.3">
      <c r="A10685" s="51"/>
      <c r="C10685" s="47"/>
      <c r="D10685" s="46"/>
    </row>
    <row r="10686" spans="1:4" ht="14.4" x14ac:dyDescent="0.3">
      <c r="A10686" s="51"/>
      <c r="C10686" s="47"/>
      <c r="D10686" s="46"/>
    </row>
    <row r="10687" spans="1:4" ht="14.4" x14ac:dyDescent="0.3">
      <c r="A10687" s="51"/>
      <c r="C10687" s="47"/>
      <c r="D10687" s="46"/>
    </row>
    <row r="10688" spans="1:4" ht="14.4" x14ac:dyDescent="0.3">
      <c r="A10688" s="51"/>
      <c r="C10688" s="47"/>
      <c r="D10688" s="46"/>
    </row>
    <row r="10689" spans="1:4" ht="14.4" x14ac:dyDescent="0.3">
      <c r="A10689" s="51"/>
      <c r="C10689" s="47"/>
      <c r="D10689" s="46"/>
    </row>
    <row r="10690" spans="1:4" ht="14.4" x14ac:dyDescent="0.3">
      <c r="A10690" s="51"/>
      <c r="C10690" s="47"/>
      <c r="D10690" s="46"/>
    </row>
    <row r="10691" spans="1:4" ht="14.4" x14ac:dyDescent="0.3">
      <c r="A10691" s="51"/>
      <c r="C10691" s="47"/>
      <c r="D10691" s="46"/>
    </row>
    <row r="10692" spans="1:4" ht="14.4" x14ac:dyDescent="0.3">
      <c r="A10692" s="51"/>
      <c r="C10692" s="47"/>
      <c r="D10692" s="46"/>
    </row>
    <row r="10693" spans="1:4" ht="14.4" x14ac:dyDescent="0.3">
      <c r="A10693" s="51"/>
      <c r="C10693" s="47"/>
      <c r="D10693" s="46"/>
    </row>
    <row r="10694" spans="1:4" ht="14.4" x14ac:dyDescent="0.3">
      <c r="A10694" s="51"/>
      <c r="C10694" s="47"/>
      <c r="D10694" s="46"/>
    </row>
    <row r="10695" spans="1:4" ht="14.4" x14ac:dyDescent="0.3">
      <c r="A10695" s="51"/>
      <c r="C10695" s="47"/>
      <c r="D10695" s="46"/>
    </row>
    <row r="10696" spans="1:4" ht="14.4" x14ac:dyDescent="0.3">
      <c r="A10696" s="51"/>
      <c r="C10696" s="47"/>
      <c r="D10696" s="46"/>
    </row>
    <row r="10697" spans="1:4" ht="14.4" x14ac:dyDescent="0.3">
      <c r="A10697" s="51"/>
      <c r="C10697" s="47"/>
      <c r="D10697" s="46"/>
    </row>
    <row r="10698" spans="1:4" ht="14.4" x14ac:dyDescent="0.3">
      <c r="A10698" s="51"/>
      <c r="C10698" s="47"/>
      <c r="D10698" s="46"/>
    </row>
    <row r="10699" spans="1:4" ht="14.4" x14ac:dyDescent="0.3">
      <c r="A10699" s="51"/>
      <c r="C10699" s="47"/>
      <c r="D10699" s="46"/>
    </row>
    <row r="10700" spans="1:4" ht="14.4" x14ac:dyDescent="0.3">
      <c r="A10700" s="51"/>
      <c r="C10700" s="47"/>
      <c r="D10700" s="46"/>
    </row>
    <row r="10701" spans="1:4" ht="14.4" x14ac:dyDescent="0.3">
      <c r="A10701" s="51"/>
      <c r="C10701" s="47"/>
      <c r="D10701" s="46"/>
    </row>
    <row r="10702" spans="1:4" ht="14.4" x14ac:dyDescent="0.3">
      <c r="A10702" s="51"/>
      <c r="C10702" s="47"/>
      <c r="D10702" s="46"/>
    </row>
    <row r="10703" spans="1:4" ht="14.4" x14ac:dyDescent="0.3">
      <c r="A10703" s="51"/>
      <c r="C10703" s="47"/>
      <c r="D10703" s="46"/>
    </row>
    <row r="10704" spans="1:4" ht="14.4" x14ac:dyDescent="0.3">
      <c r="A10704" s="51"/>
      <c r="C10704" s="47"/>
      <c r="D10704" s="46"/>
    </row>
    <row r="10705" spans="1:4" ht="14.4" x14ac:dyDescent="0.3">
      <c r="A10705" s="51"/>
      <c r="C10705" s="47"/>
      <c r="D10705" s="46"/>
    </row>
    <row r="10706" spans="1:4" ht="14.4" x14ac:dyDescent="0.3">
      <c r="A10706" s="51"/>
      <c r="C10706" s="47"/>
      <c r="D10706" s="46"/>
    </row>
    <row r="10707" spans="1:4" ht="14.4" x14ac:dyDescent="0.3">
      <c r="A10707" s="51"/>
      <c r="C10707" s="47"/>
      <c r="D10707" s="46"/>
    </row>
    <row r="10708" spans="1:4" ht="14.4" x14ac:dyDescent="0.3">
      <c r="A10708" s="51"/>
      <c r="C10708" s="47"/>
      <c r="D10708" s="46"/>
    </row>
    <row r="10709" spans="1:4" ht="14.4" x14ac:dyDescent="0.3">
      <c r="A10709" s="51"/>
      <c r="C10709" s="47"/>
      <c r="D10709" s="46"/>
    </row>
    <row r="10710" spans="1:4" ht="14.4" x14ac:dyDescent="0.3">
      <c r="A10710" s="51"/>
      <c r="C10710" s="47"/>
      <c r="D10710" s="46"/>
    </row>
    <row r="10711" spans="1:4" ht="14.4" x14ac:dyDescent="0.3">
      <c r="A10711" s="51"/>
      <c r="C10711" s="47"/>
      <c r="D10711" s="46"/>
    </row>
    <row r="10712" spans="1:4" ht="14.4" x14ac:dyDescent="0.3">
      <c r="A10712" s="51"/>
      <c r="C10712" s="47"/>
      <c r="D10712" s="46"/>
    </row>
    <row r="10713" spans="1:4" ht="14.4" x14ac:dyDescent="0.3">
      <c r="A10713" s="51"/>
      <c r="C10713" s="47"/>
      <c r="D10713" s="46"/>
    </row>
    <row r="10714" spans="1:4" ht="14.4" x14ac:dyDescent="0.3">
      <c r="A10714" s="51"/>
      <c r="C10714" s="47"/>
      <c r="D10714" s="46"/>
    </row>
    <row r="10715" spans="1:4" ht="14.4" x14ac:dyDescent="0.3">
      <c r="A10715" s="51"/>
      <c r="C10715" s="47"/>
      <c r="D10715" s="46"/>
    </row>
    <row r="10716" spans="1:4" ht="14.4" x14ac:dyDescent="0.3">
      <c r="A10716" s="51"/>
      <c r="C10716" s="47"/>
      <c r="D10716" s="46"/>
    </row>
    <row r="10717" spans="1:4" ht="14.4" x14ac:dyDescent="0.3">
      <c r="A10717" s="51"/>
      <c r="C10717" s="47"/>
      <c r="D10717" s="46"/>
    </row>
    <row r="10718" spans="1:4" ht="14.4" x14ac:dyDescent="0.3">
      <c r="A10718" s="51"/>
      <c r="C10718" s="47"/>
      <c r="D10718" s="46"/>
    </row>
    <row r="10719" spans="1:4" ht="14.4" x14ac:dyDescent="0.3">
      <c r="A10719" s="51"/>
      <c r="C10719" s="47"/>
      <c r="D10719" s="46"/>
    </row>
    <row r="10720" spans="1:4" ht="14.4" x14ac:dyDescent="0.3">
      <c r="A10720" s="51"/>
      <c r="C10720" s="47"/>
      <c r="D10720" s="46"/>
    </row>
    <row r="10721" spans="1:4" ht="14.4" x14ac:dyDescent="0.3">
      <c r="A10721" s="51"/>
      <c r="C10721" s="47"/>
      <c r="D10721" s="46"/>
    </row>
    <row r="10722" spans="1:4" ht="14.4" x14ac:dyDescent="0.3">
      <c r="A10722" s="51"/>
      <c r="C10722" s="47"/>
      <c r="D10722" s="46"/>
    </row>
    <row r="10723" spans="1:4" ht="14.4" x14ac:dyDescent="0.3">
      <c r="A10723" s="51"/>
      <c r="C10723" s="47"/>
      <c r="D10723" s="46"/>
    </row>
    <row r="10724" spans="1:4" ht="14.4" x14ac:dyDescent="0.3">
      <c r="A10724" s="51"/>
      <c r="C10724" s="47"/>
      <c r="D10724" s="46"/>
    </row>
    <row r="10725" spans="1:4" ht="14.4" x14ac:dyDescent="0.3">
      <c r="A10725" s="51"/>
      <c r="C10725" s="47"/>
      <c r="D10725" s="46"/>
    </row>
    <row r="10726" spans="1:4" ht="14.4" x14ac:dyDescent="0.3">
      <c r="A10726" s="51"/>
      <c r="C10726" s="47"/>
      <c r="D10726" s="46"/>
    </row>
    <row r="10727" spans="1:4" ht="14.4" x14ac:dyDescent="0.3">
      <c r="A10727" s="51"/>
      <c r="C10727" s="47"/>
      <c r="D10727" s="46"/>
    </row>
    <row r="10728" spans="1:4" ht="14.4" x14ac:dyDescent="0.3">
      <c r="A10728" s="51"/>
      <c r="C10728" s="47"/>
      <c r="D10728" s="46"/>
    </row>
    <row r="10729" spans="1:4" ht="14.4" x14ac:dyDescent="0.3">
      <c r="A10729" s="51"/>
      <c r="C10729" s="47"/>
      <c r="D10729" s="46"/>
    </row>
    <row r="10730" spans="1:4" ht="14.4" x14ac:dyDescent="0.3">
      <c r="A10730" s="51"/>
      <c r="C10730" s="47"/>
      <c r="D10730" s="46"/>
    </row>
    <row r="10731" spans="1:4" ht="14.4" x14ac:dyDescent="0.3">
      <c r="A10731" s="51"/>
      <c r="C10731" s="47"/>
      <c r="D10731" s="46"/>
    </row>
    <row r="10732" spans="1:4" ht="14.4" x14ac:dyDescent="0.3">
      <c r="A10732" s="51"/>
      <c r="C10732" s="47"/>
      <c r="D10732" s="46"/>
    </row>
    <row r="10733" spans="1:4" ht="14.4" x14ac:dyDescent="0.3">
      <c r="A10733" s="51"/>
      <c r="C10733" s="47"/>
      <c r="D10733" s="46"/>
    </row>
    <row r="10734" spans="1:4" ht="14.4" x14ac:dyDescent="0.3">
      <c r="A10734" s="51"/>
      <c r="C10734" s="47"/>
      <c r="D10734" s="46"/>
    </row>
    <row r="10735" spans="1:4" ht="14.4" x14ac:dyDescent="0.3">
      <c r="A10735" s="51"/>
      <c r="C10735" s="47"/>
      <c r="D10735" s="46"/>
    </row>
    <row r="10736" spans="1:4" ht="14.4" x14ac:dyDescent="0.3">
      <c r="A10736" s="51"/>
      <c r="C10736" s="47"/>
      <c r="D10736" s="46"/>
    </row>
    <row r="10737" spans="1:4" ht="14.4" x14ac:dyDescent="0.3">
      <c r="A10737" s="51"/>
      <c r="C10737" s="47"/>
      <c r="D10737" s="46"/>
    </row>
    <row r="10738" spans="1:4" ht="14.4" x14ac:dyDescent="0.3">
      <c r="A10738" s="51"/>
      <c r="C10738" s="47"/>
      <c r="D10738" s="46"/>
    </row>
    <row r="10739" spans="1:4" ht="14.4" x14ac:dyDescent="0.3">
      <c r="A10739" s="51"/>
      <c r="C10739" s="47"/>
      <c r="D10739" s="46"/>
    </row>
    <row r="10740" spans="1:4" ht="14.4" x14ac:dyDescent="0.3">
      <c r="A10740" s="51"/>
      <c r="C10740" s="47"/>
      <c r="D10740" s="46"/>
    </row>
    <row r="10741" spans="1:4" ht="14.4" x14ac:dyDescent="0.3">
      <c r="A10741" s="51"/>
      <c r="C10741" s="47"/>
      <c r="D10741" s="46"/>
    </row>
    <row r="10742" spans="1:4" ht="14.4" x14ac:dyDescent="0.3">
      <c r="A10742" s="51"/>
      <c r="C10742" s="47"/>
      <c r="D10742" s="46"/>
    </row>
    <row r="10743" spans="1:4" ht="14.4" x14ac:dyDescent="0.3">
      <c r="A10743" s="51"/>
      <c r="C10743" s="47"/>
      <c r="D10743" s="46"/>
    </row>
    <row r="10744" spans="1:4" ht="14.4" x14ac:dyDescent="0.3">
      <c r="A10744" s="51"/>
      <c r="C10744" s="47"/>
      <c r="D10744" s="46"/>
    </row>
    <row r="10745" spans="1:4" ht="14.4" x14ac:dyDescent="0.3">
      <c r="A10745" s="51"/>
      <c r="C10745" s="47"/>
      <c r="D10745" s="46"/>
    </row>
    <row r="10746" spans="1:4" ht="14.4" x14ac:dyDescent="0.3">
      <c r="A10746" s="51"/>
      <c r="C10746" s="47"/>
      <c r="D10746" s="46"/>
    </row>
    <row r="10747" spans="1:4" ht="14.4" x14ac:dyDescent="0.3">
      <c r="A10747" s="51"/>
      <c r="C10747" s="47"/>
      <c r="D10747" s="46"/>
    </row>
    <row r="10748" spans="1:4" ht="14.4" x14ac:dyDescent="0.3">
      <c r="A10748" s="51"/>
      <c r="C10748" s="47"/>
      <c r="D10748" s="46"/>
    </row>
    <row r="10749" spans="1:4" ht="14.4" x14ac:dyDescent="0.3">
      <c r="A10749" s="51"/>
      <c r="C10749" s="47"/>
      <c r="D10749" s="46"/>
    </row>
    <row r="10750" spans="1:4" ht="14.4" x14ac:dyDescent="0.3">
      <c r="A10750" s="51"/>
      <c r="C10750" s="47"/>
      <c r="D10750" s="46"/>
    </row>
    <row r="10751" spans="1:4" ht="14.4" x14ac:dyDescent="0.3">
      <c r="A10751" s="51"/>
      <c r="C10751" s="47"/>
      <c r="D10751" s="46"/>
    </row>
    <row r="10752" spans="1:4" ht="14.4" x14ac:dyDescent="0.3">
      <c r="A10752" s="51"/>
      <c r="C10752" s="47"/>
      <c r="D10752" s="46"/>
    </row>
    <row r="10753" spans="1:4" ht="14.4" x14ac:dyDescent="0.3">
      <c r="A10753" s="51"/>
      <c r="C10753" s="47"/>
      <c r="D10753" s="46"/>
    </row>
    <row r="10754" spans="1:4" ht="14.4" x14ac:dyDescent="0.3">
      <c r="A10754" s="51"/>
      <c r="C10754" s="47"/>
      <c r="D10754" s="46"/>
    </row>
    <row r="10755" spans="1:4" ht="14.4" x14ac:dyDescent="0.3">
      <c r="A10755" s="51"/>
      <c r="C10755" s="47"/>
      <c r="D10755" s="46"/>
    </row>
    <row r="10756" spans="1:4" ht="14.4" x14ac:dyDescent="0.3">
      <c r="A10756" s="51"/>
      <c r="C10756" s="47"/>
      <c r="D10756" s="46"/>
    </row>
    <row r="10757" spans="1:4" ht="14.4" x14ac:dyDescent="0.3">
      <c r="A10757" s="51"/>
      <c r="C10757" s="47"/>
      <c r="D10757" s="46"/>
    </row>
    <row r="10758" spans="1:4" ht="14.4" x14ac:dyDescent="0.3">
      <c r="A10758" s="51"/>
      <c r="C10758" s="47"/>
      <c r="D10758" s="46"/>
    </row>
    <row r="10759" spans="1:4" ht="14.4" x14ac:dyDescent="0.3">
      <c r="A10759" s="51"/>
      <c r="C10759" s="47"/>
      <c r="D10759" s="46"/>
    </row>
    <row r="10760" spans="1:4" ht="14.4" x14ac:dyDescent="0.3">
      <c r="A10760" s="51"/>
      <c r="C10760" s="47"/>
      <c r="D10760" s="46"/>
    </row>
    <row r="10761" spans="1:4" ht="14.4" x14ac:dyDescent="0.3">
      <c r="A10761" s="51"/>
      <c r="C10761" s="47"/>
      <c r="D10761" s="46"/>
    </row>
    <row r="10762" spans="1:4" ht="14.4" x14ac:dyDescent="0.3">
      <c r="A10762" s="51"/>
      <c r="C10762" s="47"/>
      <c r="D10762" s="46"/>
    </row>
    <row r="10763" spans="1:4" ht="14.4" x14ac:dyDescent="0.3">
      <c r="A10763" s="51"/>
      <c r="C10763" s="47"/>
      <c r="D10763" s="46"/>
    </row>
    <row r="10764" spans="1:4" ht="14.4" x14ac:dyDescent="0.3">
      <c r="A10764" s="51"/>
      <c r="C10764" s="47"/>
      <c r="D10764" s="46"/>
    </row>
    <row r="10765" spans="1:4" ht="14.4" x14ac:dyDescent="0.3">
      <c r="A10765" s="51"/>
      <c r="C10765" s="47"/>
      <c r="D10765" s="46"/>
    </row>
    <row r="10766" spans="1:4" ht="14.4" x14ac:dyDescent="0.3">
      <c r="A10766" s="51"/>
      <c r="C10766" s="47"/>
      <c r="D10766" s="46"/>
    </row>
    <row r="10767" spans="1:4" ht="14.4" x14ac:dyDescent="0.3">
      <c r="A10767" s="51"/>
      <c r="C10767" s="47"/>
      <c r="D10767" s="46"/>
    </row>
    <row r="10768" spans="1:4" ht="14.4" x14ac:dyDescent="0.3">
      <c r="A10768" s="51"/>
      <c r="C10768" s="47"/>
      <c r="D10768" s="46"/>
    </row>
    <row r="10769" spans="1:4" ht="14.4" x14ac:dyDescent="0.3">
      <c r="A10769" s="51"/>
      <c r="C10769" s="47"/>
      <c r="D10769" s="46"/>
    </row>
    <row r="10770" spans="1:4" ht="14.4" x14ac:dyDescent="0.3">
      <c r="A10770" s="51"/>
      <c r="C10770" s="47"/>
      <c r="D10770" s="46"/>
    </row>
    <row r="10771" spans="1:4" ht="14.4" x14ac:dyDescent="0.3">
      <c r="A10771" s="51"/>
      <c r="C10771" s="47"/>
      <c r="D10771" s="46"/>
    </row>
    <row r="10772" spans="1:4" ht="14.4" x14ac:dyDescent="0.3">
      <c r="A10772" s="51"/>
      <c r="C10772" s="47"/>
      <c r="D10772" s="46"/>
    </row>
    <row r="10773" spans="1:4" ht="14.4" x14ac:dyDescent="0.3">
      <c r="A10773" s="51"/>
      <c r="C10773" s="47"/>
      <c r="D10773" s="46"/>
    </row>
    <row r="10774" spans="1:4" ht="14.4" x14ac:dyDescent="0.3">
      <c r="A10774" s="51"/>
      <c r="C10774" s="47"/>
      <c r="D10774" s="46"/>
    </row>
    <row r="10775" spans="1:4" ht="14.4" x14ac:dyDescent="0.3">
      <c r="A10775" s="51"/>
      <c r="C10775" s="47"/>
      <c r="D10775" s="46"/>
    </row>
    <row r="10776" spans="1:4" ht="14.4" x14ac:dyDescent="0.3">
      <c r="A10776" s="51"/>
      <c r="C10776" s="47"/>
      <c r="D10776" s="46"/>
    </row>
    <row r="10777" spans="1:4" ht="14.4" x14ac:dyDescent="0.3">
      <c r="A10777" s="51"/>
      <c r="C10777" s="47"/>
      <c r="D10777" s="46"/>
    </row>
    <row r="10778" spans="1:4" ht="14.4" x14ac:dyDescent="0.3">
      <c r="A10778" s="51"/>
      <c r="C10778" s="47"/>
      <c r="D10778" s="46"/>
    </row>
    <row r="10779" spans="1:4" ht="14.4" x14ac:dyDescent="0.3">
      <c r="A10779" s="51"/>
      <c r="C10779" s="47"/>
      <c r="D10779" s="46"/>
    </row>
    <row r="10780" spans="1:4" ht="14.4" x14ac:dyDescent="0.3">
      <c r="A10780" s="51"/>
      <c r="C10780" s="47"/>
      <c r="D10780" s="46"/>
    </row>
    <row r="10781" spans="1:4" ht="14.4" x14ac:dyDescent="0.3">
      <c r="A10781" s="51"/>
      <c r="C10781" s="47"/>
      <c r="D10781" s="46"/>
    </row>
    <row r="10782" spans="1:4" ht="14.4" x14ac:dyDescent="0.3">
      <c r="A10782" s="51"/>
      <c r="C10782" s="47"/>
      <c r="D10782" s="46"/>
    </row>
    <row r="10783" spans="1:4" ht="14.4" x14ac:dyDescent="0.3">
      <c r="A10783" s="51"/>
      <c r="C10783" s="47"/>
      <c r="D10783" s="46"/>
    </row>
    <row r="10784" spans="1:4" ht="14.4" x14ac:dyDescent="0.3">
      <c r="A10784" s="51"/>
      <c r="C10784" s="47"/>
      <c r="D10784" s="46"/>
    </row>
    <row r="10785" spans="1:4" ht="14.4" x14ac:dyDescent="0.3">
      <c r="A10785" s="51"/>
      <c r="C10785" s="47"/>
      <c r="D10785" s="46"/>
    </row>
    <row r="10786" spans="1:4" ht="14.4" x14ac:dyDescent="0.3">
      <c r="A10786" s="51"/>
      <c r="C10786" s="47"/>
      <c r="D10786" s="46"/>
    </row>
    <row r="10787" spans="1:4" ht="14.4" x14ac:dyDescent="0.3">
      <c r="A10787" s="51"/>
      <c r="C10787" s="47"/>
      <c r="D10787" s="46"/>
    </row>
    <row r="10788" spans="1:4" ht="14.4" x14ac:dyDescent="0.3">
      <c r="A10788" s="51"/>
      <c r="C10788" s="47"/>
      <c r="D10788" s="46"/>
    </row>
    <row r="10789" spans="1:4" ht="14.4" x14ac:dyDescent="0.3">
      <c r="A10789" s="51"/>
      <c r="C10789" s="47"/>
      <c r="D10789" s="46"/>
    </row>
    <row r="10790" spans="1:4" ht="14.4" x14ac:dyDescent="0.3">
      <c r="A10790" s="51"/>
      <c r="C10790" s="47"/>
      <c r="D10790" s="46"/>
    </row>
    <row r="10791" spans="1:4" ht="14.4" x14ac:dyDescent="0.3">
      <c r="A10791" s="51"/>
      <c r="C10791" s="47"/>
      <c r="D10791" s="46"/>
    </row>
    <row r="10792" spans="1:4" ht="14.4" x14ac:dyDescent="0.3">
      <c r="A10792" s="51"/>
      <c r="C10792" s="47"/>
      <c r="D10792" s="46"/>
    </row>
    <row r="10793" spans="1:4" ht="14.4" x14ac:dyDescent="0.3">
      <c r="A10793" s="51"/>
      <c r="C10793" s="47"/>
      <c r="D10793" s="46"/>
    </row>
    <row r="10794" spans="1:4" ht="14.4" x14ac:dyDescent="0.3">
      <c r="A10794" s="51"/>
      <c r="C10794" s="47"/>
      <c r="D10794" s="46"/>
    </row>
    <row r="10795" spans="1:4" ht="14.4" x14ac:dyDescent="0.3">
      <c r="A10795" s="51"/>
      <c r="C10795" s="47"/>
      <c r="D10795" s="46"/>
    </row>
    <row r="10796" spans="1:4" ht="14.4" x14ac:dyDescent="0.3">
      <c r="A10796" s="51"/>
      <c r="C10796" s="47"/>
      <c r="D10796" s="46"/>
    </row>
    <row r="10797" spans="1:4" ht="14.4" x14ac:dyDescent="0.3">
      <c r="A10797" s="51"/>
      <c r="C10797" s="47"/>
      <c r="D10797" s="46"/>
    </row>
    <row r="10798" spans="1:4" ht="14.4" x14ac:dyDescent="0.3">
      <c r="A10798" s="51"/>
      <c r="C10798" s="47"/>
      <c r="D10798" s="46"/>
    </row>
    <row r="10799" spans="1:4" ht="14.4" x14ac:dyDescent="0.3">
      <c r="A10799" s="51"/>
      <c r="C10799" s="47"/>
      <c r="D10799" s="46"/>
    </row>
    <row r="10800" spans="1:4" ht="14.4" x14ac:dyDescent="0.3">
      <c r="A10800" s="51"/>
      <c r="C10800" s="47"/>
      <c r="D10800" s="46"/>
    </row>
    <row r="10801" spans="1:4" ht="14.4" x14ac:dyDescent="0.3">
      <c r="A10801" s="51"/>
      <c r="C10801" s="47"/>
      <c r="D10801" s="46"/>
    </row>
    <row r="10802" spans="1:4" ht="14.4" x14ac:dyDescent="0.3">
      <c r="A10802" s="51"/>
      <c r="C10802" s="47"/>
      <c r="D10802" s="46"/>
    </row>
    <row r="10803" spans="1:4" ht="14.4" x14ac:dyDescent="0.3">
      <c r="A10803" s="51"/>
      <c r="C10803" s="47"/>
      <c r="D10803" s="46"/>
    </row>
    <row r="10804" spans="1:4" ht="14.4" x14ac:dyDescent="0.3">
      <c r="A10804" s="51"/>
      <c r="C10804" s="47"/>
      <c r="D10804" s="46"/>
    </row>
    <row r="10805" spans="1:4" ht="14.4" x14ac:dyDescent="0.3">
      <c r="A10805" s="51"/>
      <c r="C10805" s="47"/>
      <c r="D10805" s="46"/>
    </row>
    <row r="10806" spans="1:4" ht="14.4" x14ac:dyDescent="0.3">
      <c r="A10806" s="51"/>
      <c r="C10806" s="47"/>
      <c r="D10806" s="46"/>
    </row>
    <row r="10807" spans="1:4" ht="14.4" x14ac:dyDescent="0.3">
      <c r="A10807" s="51"/>
      <c r="C10807" s="47"/>
      <c r="D10807" s="46"/>
    </row>
    <row r="10808" spans="1:4" ht="14.4" x14ac:dyDescent="0.3">
      <c r="A10808" s="51"/>
      <c r="C10808" s="47"/>
      <c r="D10808" s="46"/>
    </row>
    <row r="10809" spans="1:4" ht="14.4" x14ac:dyDescent="0.3">
      <c r="A10809" s="51"/>
      <c r="C10809" s="47"/>
      <c r="D10809" s="46"/>
    </row>
    <row r="10810" spans="1:4" ht="14.4" x14ac:dyDescent="0.3">
      <c r="A10810" s="51"/>
      <c r="C10810" s="47"/>
      <c r="D10810" s="46"/>
    </row>
    <row r="10811" spans="1:4" ht="14.4" x14ac:dyDescent="0.3">
      <c r="A10811" s="51"/>
      <c r="C10811" s="47"/>
      <c r="D10811" s="46"/>
    </row>
    <row r="10812" spans="1:4" ht="14.4" x14ac:dyDescent="0.3">
      <c r="A10812" s="51"/>
      <c r="C10812" s="47"/>
      <c r="D10812" s="46"/>
    </row>
    <row r="10813" spans="1:4" ht="14.4" x14ac:dyDescent="0.3">
      <c r="A10813" s="51"/>
      <c r="C10813" s="47"/>
      <c r="D10813" s="46"/>
    </row>
    <row r="10814" spans="1:4" ht="14.4" x14ac:dyDescent="0.3">
      <c r="A10814" s="51"/>
      <c r="C10814" s="47"/>
      <c r="D10814" s="46"/>
    </row>
    <row r="10815" spans="1:4" ht="14.4" x14ac:dyDescent="0.3">
      <c r="A10815" s="51"/>
      <c r="C10815" s="47"/>
      <c r="D10815" s="46"/>
    </row>
    <row r="10816" spans="1:4" ht="14.4" x14ac:dyDescent="0.3">
      <c r="A10816" s="51"/>
      <c r="C10816" s="47"/>
      <c r="D10816" s="46"/>
    </row>
    <row r="10817" spans="1:4" ht="14.4" x14ac:dyDescent="0.3">
      <c r="A10817" s="51"/>
      <c r="C10817" s="47"/>
      <c r="D10817" s="46"/>
    </row>
    <row r="10818" spans="1:4" ht="14.4" x14ac:dyDescent="0.3">
      <c r="A10818" s="51"/>
      <c r="C10818" s="47"/>
      <c r="D10818" s="46"/>
    </row>
    <row r="10819" spans="1:4" ht="14.4" x14ac:dyDescent="0.3">
      <c r="A10819" s="51"/>
      <c r="C10819" s="47"/>
      <c r="D10819" s="46"/>
    </row>
    <row r="10820" spans="1:4" ht="14.4" x14ac:dyDescent="0.3">
      <c r="A10820" s="51"/>
      <c r="C10820" s="47"/>
      <c r="D10820" s="46"/>
    </row>
    <row r="10821" spans="1:4" ht="14.4" x14ac:dyDescent="0.3">
      <c r="A10821" s="51"/>
      <c r="C10821" s="47"/>
      <c r="D10821" s="46"/>
    </row>
    <row r="10822" spans="1:4" ht="14.4" x14ac:dyDescent="0.3">
      <c r="A10822" s="51"/>
      <c r="C10822" s="47"/>
      <c r="D10822" s="46"/>
    </row>
    <row r="10823" spans="1:4" ht="14.4" x14ac:dyDescent="0.3">
      <c r="A10823" s="51"/>
      <c r="C10823" s="47"/>
      <c r="D10823" s="46"/>
    </row>
    <row r="10824" spans="1:4" ht="14.4" x14ac:dyDescent="0.3">
      <c r="A10824" s="51"/>
      <c r="C10824" s="47"/>
      <c r="D10824" s="46"/>
    </row>
    <row r="10825" spans="1:4" ht="14.4" x14ac:dyDescent="0.3">
      <c r="A10825" s="51"/>
      <c r="C10825" s="47"/>
      <c r="D10825" s="46"/>
    </row>
    <row r="10826" spans="1:4" ht="14.4" x14ac:dyDescent="0.3">
      <c r="A10826" s="51"/>
      <c r="C10826" s="47"/>
      <c r="D10826" s="46"/>
    </row>
    <row r="10827" spans="1:4" ht="14.4" x14ac:dyDescent="0.3">
      <c r="A10827" s="51"/>
      <c r="C10827" s="47"/>
      <c r="D10827" s="46"/>
    </row>
    <row r="10828" spans="1:4" ht="14.4" x14ac:dyDescent="0.3">
      <c r="A10828" s="51"/>
      <c r="C10828" s="47"/>
      <c r="D10828" s="46"/>
    </row>
    <row r="10829" spans="1:4" ht="14.4" x14ac:dyDescent="0.3">
      <c r="A10829" s="51"/>
      <c r="C10829" s="47"/>
      <c r="D10829" s="46"/>
    </row>
    <row r="10830" spans="1:4" ht="14.4" x14ac:dyDescent="0.3">
      <c r="A10830" s="51"/>
      <c r="C10830" s="47"/>
      <c r="D10830" s="46"/>
    </row>
    <row r="10831" spans="1:4" ht="14.4" x14ac:dyDescent="0.3">
      <c r="A10831" s="51"/>
      <c r="C10831" s="47"/>
      <c r="D10831" s="46"/>
    </row>
    <row r="10832" spans="1:4" ht="14.4" x14ac:dyDescent="0.3">
      <c r="A10832" s="51"/>
      <c r="C10832" s="47"/>
      <c r="D10832" s="46"/>
    </row>
    <row r="10833" spans="1:4" ht="14.4" x14ac:dyDescent="0.3">
      <c r="A10833" s="51"/>
      <c r="C10833" s="47"/>
      <c r="D10833" s="46"/>
    </row>
    <row r="10834" spans="1:4" ht="14.4" x14ac:dyDescent="0.3">
      <c r="A10834" s="51"/>
      <c r="B10834" s="54"/>
      <c r="C10834" s="55"/>
      <c r="D10834" s="46"/>
    </row>
    <row r="10835" spans="1:4" ht="14.4" x14ac:dyDescent="0.3">
      <c r="A10835" s="51"/>
      <c r="B10835" s="54"/>
      <c r="C10835" s="55"/>
      <c r="D10835" s="46"/>
    </row>
    <row r="10836" spans="1:4" ht="14.4" x14ac:dyDescent="0.3">
      <c r="A10836" s="51"/>
      <c r="B10836" s="54"/>
      <c r="C10836" s="55"/>
      <c r="D10836" s="46"/>
    </row>
    <row r="10837" spans="1:4" ht="14.4" x14ac:dyDescent="0.3">
      <c r="A10837" s="51"/>
      <c r="B10837" s="54"/>
      <c r="C10837" s="55"/>
      <c r="D10837" s="46"/>
    </row>
    <row r="10838" spans="1:4" ht="14.4" x14ac:dyDescent="0.3">
      <c r="A10838" s="51"/>
      <c r="B10838" s="54"/>
      <c r="C10838" s="55"/>
      <c r="D10838" s="46"/>
    </row>
    <row r="10839" spans="1:4" ht="14.4" x14ac:dyDescent="0.3">
      <c r="A10839" s="51"/>
      <c r="B10839" s="54"/>
      <c r="C10839" s="55"/>
      <c r="D10839" s="46"/>
    </row>
    <row r="10840" spans="1:4" ht="14.4" x14ac:dyDescent="0.3">
      <c r="A10840" s="51"/>
      <c r="B10840" s="54"/>
      <c r="C10840" s="55"/>
      <c r="D10840" s="46"/>
    </row>
    <row r="10841" spans="1:4" ht="14.4" x14ac:dyDescent="0.3">
      <c r="A10841" s="51"/>
      <c r="D10841" s="46"/>
    </row>
    <row r="10842" spans="1:4" ht="14.4" x14ac:dyDescent="0.3">
      <c r="A10842" s="51"/>
      <c r="D10842" s="46"/>
    </row>
    <row r="10843" spans="1:4" ht="14.4" x14ac:dyDescent="0.3">
      <c r="A10843" s="51"/>
      <c r="D10843" s="46"/>
    </row>
    <row r="10844" spans="1:4" ht="14.4" x14ac:dyDescent="0.3">
      <c r="A10844" s="51"/>
      <c r="D10844" s="46"/>
    </row>
    <row r="10845" spans="1:4" ht="14.4" x14ac:dyDescent="0.3">
      <c r="A10845" s="51"/>
      <c r="D10845" s="46"/>
    </row>
    <row r="10846" spans="1:4" ht="14.4" x14ac:dyDescent="0.3">
      <c r="A10846" s="51"/>
      <c r="D10846" s="46"/>
    </row>
    <row r="10847" spans="1:4" ht="14.4" x14ac:dyDescent="0.3">
      <c r="A10847" s="51"/>
      <c r="D10847" s="46"/>
    </row>
    <row r="10848" spans="1:4" ht="14.4" x14ac:dyDescent="0.3">
      <c r="A10848" s="51"/>
      <c r="D10848" s="46"/>
    </row>
    <row r="10849" spans="1:4" ht="14.4" x14ac:dyDescent="0.3">
      <c r="A10849" s="51"/>
      <c r="D10849" s="46"/>
    </row>
    <row r="10850" spans="1:4" ht="14.4" x14ac:dyDescent="0.3">
      <c r="A10850" s="51"/>
      <c r="D10850" s="46"/>
    </row>
    <row r="10851" spans="1:4" ht="14.4" x14ac:dyDescent="0.3">
      <c r="A10851" s="51"/>
      <c r="D10851" s="46"/>
    </row>
    <row r="10852" spans="1:4" ht="14.4" x14ac:dyDescent="0.3">
      <c r="A10852" s="51"/>
      <c r="D10852" s="46"/>
    </row>
    <row r="10853" spans="1:4" ht="14.4" x14ac:dyDescent="0.3">
      <c r="A10853" s="51"/>
      <c r="D10853" s="46"/>
    </row>
    <row r="10854" spans="1:4" ht="14.4" x14ac:dyDescent="0.3">
      <c r="A10854" s="51"/>
      <c r="D10854" s="46"/>
    </row>
    <row r="10855" spans="1:4" ht="14.4" x14ac:dyDescent="0.3">
      <c r="A10855" s="51"/>
      <c r="D10855" s="46"/>
    </row>
    <row r="10856" spans="1:4" ht="14.4" x14ac:dyDescent="0.3">
      <c r="A10856" s="51"/>
      <c r="D10856" s="46"/>
    </row>
    <row r="10857" spans="1:4" ht="14.4" x14ac:dyDescent="0.3">
      <c r="A10857" s="51"/>
      <c r="D10857" s="46"/>
    </row>
    <row r="10858" spans="1:4" ht="14.4" x14ac:dyDescent="0.3">
      <c r="A10858" s="51"/>
      <c r="D10858" s="46"/>
    </row>
    <row r="10859" spans="1:4" ht="14.4" x14ac:dyDescent="0.3">
      <c r="A10859" s="51"/>
      <c r="D10859" s="46"/>
    </row>
    <row r="10860" spans="1:4" ht="14.4" x14ac:dyDescent="0.3">
      <c r="A10860" s="51"/>
      <c r="D10860" s="46"/>
    </row>
    <row r="10861" spans="1:4" ht="14.4" x14ac:dyDescent="0.3">
      <c r="A10861" s="51"/>
      <c r="D10861" s="46"/>
    </row>
    <row r="10862" spans="1:4" ht="14.4" x14ac:dyDescent="0.3">
      <c r="A10862" s="51"/>
      <c r="D10862" s="46"/>
    </row>
    <row r="10863" spans="1:4" ht="14.4" x14ac:dyDescent="0.3">
      <c r="A10863" s="51"/>
      <c r="D10863" s="46"/>
    </row>
    <row r="10864" spans="1:4" ht="14.4" x14ac:dyDescent="0.3">
      <c r="A10864" s="51"/>
      <c r="D10864" s="46"/>
    </row>
    <row r="10865" spans="1:4" ht="14.4" x14ac:dyDescent="0.3">
      <c r="A10865" s="51"/>
      <c r="D10865" s="46"/>
    </row>
    <row r="10866" spans="1:4" ht="14.4" x14ac:dyDescent="0.3">
      <c r="A10866" s="51"/>
      <c r="D10866" s="46"/>
    </row>
    <row r="10867" spans="1:4" ht="14.4" x14ac:dyDescent="0.3">
      <c r="A10867" s="51"/>
      <c r="D10867" s="46"/>
    </row>
    <row r="10868" spans="1:4" ht="14.4" x14ac:dyDescent="0.3">
      <c r="A10868" s="51"/>
      <c r="D10868" s="46"/>
    </row>
    <row r="10869" spans="1:4" ht="14.4" x14ac:dyDescent="0.3">
      <c r="A10869" s="51"/>
      <c r="D10869" s="46"/>
    </row>
    <row r="10870" spans="1:4" ht="14.4" x14ac:dyDescent="0.3">
      <c r="A10870" s="51"/>
      <c r="D10870" s="46"/>
    </row>
    <row r="10871" spans="1:4" ht="14.4" x14ac:dyDescent="0.3">
      <c r="A10871" s="51"/>
      <c r="D10871" s="46"/>
    </row>
    <row r="10872" spans="1:4" ht="14.4" x14ac:dyDescent="0.3">
      <c r="A10872" s="51"/>
      <c r="D10872" s="46"/>
    </row>
    <row r="10873" spans="1:4" ht="14.4" x14ac:dyDescent="0.3">
      <c r="A10873" s="51"/>
      <c r="D10873" s="46"/>
    </row>
    <row r="10874" spans="1:4" ht="14.4" x14ac:dyDescent="0.3">
      <c r="A10874" s="51"/>
      <c r="D10874" s="46"/>
    </row>
    <row r="10875" spans="1:4" ht="14.4" x14ac:dyDescent="0.3">
      <c r="A10875" s="51"/>
      <c r="D10875" s="46"/>
    </row>
    <row r="10876" spans="1:4" ht="14.4" x14ac:dyDescent="0.3">
      <c r="A10876" s="51"/>
      <c r="D10876" s="46"/>
    </row>
    <row r="10877" spans="1:4" ht="14.4" x14ac:dyDescent="0.3">
      <c r="A10877" s="51"/>
      <c r="D10877" s="46"/>
    </row>
    <row r="10878" spans="1:4" ht="14.4" x14ac:dyDescent="0.3">
      <c r="A10878" s="51"/>
      <c r="D10878" s="46"/>
    </row>
    <row r="10879" spans="1:4" ht="14.4" x14ac:dyDescent="0.3">
      <c r="A10879" s="51"/>
      <c r="D10879" s="46"/>
    </row>
    <row r="10880" spans="1:4" ht="14.4" x14ac:dyDescent="0.3">
      <c r="A10880" s="51"/>
      <c r="D10880" s="46"/>
    </row>
    <row r="10881" spans="1:4" ht="14.4" x14ac:dyDescent="0.3">
      <c r="A10881" s="51"/>
      <c r="D10881" s="46"/>
    </row>
    <row r="10882" spans="1:4" ht="14.4" x14ac:dyDescent="0.3">
      <c r="A10882" s="51"/>
      <c r="D10882" s="46"/>
    </row>
    <row r="10883" spans="1:4" ht="14.4" x14ac:dyDescent="0.3">
      <c r="A10883" s="51"/>
      <c r="D10883" s="46"/>
    </row>
    <row r="10884" spans="1:4" ht="14.4" x14ac:dyDescent="0.3">
      <c r="A10884" s="51"/>
      <c r="D10884" s="46"/>
    </row>
    <row r="10885" spans="1:4" ht="14.4" x14ac:dyDescent="0.3">
      <c r="A10885" s="51"/>
      <c r="D10885" s="46"/>
    </row>
    <row r="10886" spans="1:4" ht="14.4" x14ac:dyDescent="0.3">
      <c r="A10886" s="51"/>
      <c r="D10886" s="46"/>
    </row>
    <row r="10887" spans="1:4" ht="14.4" x14ac:dyDescent="0.3">
      <c r="A10887" s="51"/>
      <c r="D10887" s="46"/>
    </row>
    <row r="10888" spans="1:4" ht="14.4" x14ac:dyDescent="0.3">
      <c r="A10888" s="51"/>
      <c r="D10888" s="46"/>
    </row>
    <row r="10889" spans="1:4" ht="14.4" x14ac:dyDescent="0.3">
      <c r="A10889" s="51"/>
      <c r="D10889" s="46"/>
    </row>
    <row r="10890" spans="1:4" ht="14.4" x14ac:dyDescent="0.3">
      <c r="A10890" s="51"/>
      <c r="D10890" s="46"/>
    </row>
    <row r="10891" spans="1:4" ht="14.4" x14ac:dyDescent="0.3">
      <c r="A10891" s="51"/>
      <c r="D10891" s="46"/>
    </row>
    <row r="10892" spans="1:4" ht="14.4" x14ac:dyDescent="0.3">
      <c r="A10892" s="51"/>
      <c r="D10892" s="46"/>
    </row>
    <row r="10893" spans="1:4" ht="14.4" x14ac:dyDescent="0.3">
      <c r="A10893" s="51"/>
      <c r="D10893" s="46"/>
    </row>
    <row r="10894" spans="1:4" ht="14.4" x14ac:dyDescent="0.3">
      <c r="A10894" s="51"/>
      <c r="D10894" s="46"/>
    </row>
    <row r="10895" spans="1:4" ht="14.4" x14ac:dyDescent="0.3">
      <c r="A10895" s="51"/>
      <c r="D10895" s="46"/>
    </row>
    <row r="10896" spans="1:4" ht="14.4" x14ac:dyDescent="0.3">
      <c r="A10896" s="51"/>
      <c r="D10896" s="46"/>
    </row>
    <row r="10897" spans="1:4" ht="14.4" x14ac:dyDescent="0.3">
      <c r="A10897" s="51"/>
      <c r="D10897" s="46"/>
    </row>
    <row r="10898" spans="1:4" ht="14.4" x14ac:dyDescent="0.3">
      <c r="A10898" s="51"/>
      <c r="D10898" s="46"/>
    </row>
    <row r="10899" spans="1:4" ht="14.4" x14ac:dyDescent="0.3">
      <c r="A10899" s="51"/>
      <c r="D10899" s="46"/>
    </row>
    <row r="10900" spans="1:4" ht="14.4" x14ac:dyDescent="0.3">
      <c r="A10900" s="51"/>
      <c r="D10900" s="46"/>
    </row>
    <row r="10901" spans="1:4" ht="14.4" x14ac:dyDescent="0.3">
      <c r="A10901" s="51"/>
      <c r="D10901" s="46"/>
    </row>
    <row r="10902" spans="1:4" ht="14.4" x14ac:dyDescent="0.3">
      <c r="A10902" s="51"/>
      <c r="D10902" s="46"/>
    </row>
    <row r="10903" spans="1:4" ht="14.4" x14ac:dyDescent="0.3">
      <c r="A10903" s="51"/>
      <c r="D10903" s="46"/>
    </row>
    <row r="10904" spans="1:4" ht="14.4" x14ac:dyDescent="0.3">
      <c r="A10904" s="51"/>
      <c r="D10904" s="46"/>
    </row>
    <row r="10905" spans="1:4" ht="14.4" x14ac:dyDescent="0.3">
      <c r="A10905" s="51"/>
      <c r="D10905" s="46"/>
    </row>
    <row r="10906" spans="1:4" ht="14.4" x14ac:dyDescent="0.3">
      <c r="A10906" s="51"/>
      <c r="D10906" s="46"/>
    </row>
    <row r="10907" spans="1:4" ht="14.4" x14ac:dyDescent="0.3">
      <c r="A10907" s="51"/>
      <c r="D10907" s="46"/>
    </row>
    <row r="10908" spans="1:4" ht="14.4" x14ac:dyDescent="0.3">
      <c r="A10908" s="51"/>
      <c r="D10908" s="46"/>
    </row>
    <row r="10909" spans="1:4" ht="14.4" x14ac:dyDescent="0.3">
      <c r="A10909" s="51"/>
      <c r="D10909" s="46"/>
    </row>
    <row r="10910" spans="1:4" ht="14.4" x14ac:dyDescent="0.3">
      <c r="A10910" s="51"/>
      <c r="D10910" s="46"/>
    </row>
    <row r="10911" spans="1:4" ht="14.4" x14ac:dyDescent="0.3">
      <c r="A10911" s="51"/>
      <c r="D10911" s="46"/>
    </row>
    <row r="10912" spans="1:4" ht="14.4" x14ac:dyDescent="0.3">
      <c r="A10912" s="51"/>
      <c r="D10912" s="46"/>
    </row>
    <row r="10913" spans="1:4" ht="14.4" x14ac:dyDescent="0.3">
      <c r="A10913" s="51"/>
      <c r="D10913" s="46"/>
    </row>
    <row r="10914" spans="1:4" ht="14.4" x14ac:dyDescent="0.3">
      <c r="A10914" s="51"/>
      <c r="D10914" s="46"/>
    </row>
    <row r="10915" spans="1:4" ht="14.4" x14ac:dyDescent="0.3">
      <c r="A10915" s="51"/>
      <c r="D10915" s="46"/>
    </row>
    <row r="10916" spans="1:4" ht="14.4" x14ac:dyDescent="0.3">
      <c r="A10916" s="51"/>
      <c r="D10916" s="46"/>
    </row>
    <row r="10917" spans="1:4" ht="14.4" x14ac:dyDescent="0.3">
      <c r="A10917" s="51"/>
      <c r="D10917" s="46"/>
    </row>
    <row r="10918" spans="1:4" ht="14.4" x14ac:dyDescent="0.3">
      <c r="A10918" s="51"/>
      <c r="D10918" s="46"/>
    </row>
    <row r="10919" spans="1:4" ht="14.4" x14ac:dyDescent="0.3">
      <c r="A10919" s="51"/>
      <c r="D10919" s="46"/>
    </row>
    <row r="10920" spans="1:4" ht="14.4" x14ac:dyDescent="0.3">
      <c r="A10920" s="51"/>
      <c r="D10920" s="46"/>
    </row>
    <row r="10921" spans="1:4" ht="14.4" x14ac:dyDescent="0.3">
      <c r="A10921" s="51"/>
      <c r="D10921" s="46"/>
    </row>
    <row r="10922" spans="1:4" ht="14.4" x14ac:dyDescent="0.3">
      <c r="A10922" s="51"/>
      <c r="D10922" s="46"/>
    </row>
    <row r="10923" spans="1:4" ht="14.4" x14ac:dyDescent="0.3">
      <c r="A10923" s="51"/>
      <c r="D10923" s="46"/>
    </row>
    <row r="10924" spans="1:4" ht="14.4" x14ac:dyDescent="0.3">
      <c r="A10924" s="51"/>
      <c r="D10924" s="46"/>
    </row>
    <row r="10925" spans="1:4" ht="14.4" x14ac:dyDescent="0.3">
      <c r="A10925" s="51"/>
      <c r="D10925" s="46"/>
    </row>
    <row r="10926" spans="1:4" ht="14.4" x14ac:dyDescent="0.3">
      <c r="A10926" s="51"/>
      <c r="D10926" s="46"/>
    </row>
    <row r="10927" spans="1:4" ht="14.4" x14ac:dyDescent="0.3">
      <c r="A10927" s="51"/>
      <c r="D10927" s="46"/>
    </row>
    <row r="10928" spans="1:4" ht="14.4" x14ac:dyDescent="0.3">
      <c r="A10928" s="51"/>
      <c r="D10928" s="46"/>
    </row>
    <row r="10929" spans="1:4" ht="14.4" x14ac:dyDescent="0.3">
      <c r="A10929" s="51"/>
      <c r="D10929" s="46"/>
    </row>
    <row r="10930" spans="1:4" ht="14.4" x14ac:dyDescent="0.3">
      <c r="A10930" s="51"/>
      <c r="D10930" s="46"/>
    </row>
    <row r="10931" spans="1:4" ht="14.4" x14ac:dyDescent="0.3">
      <c r="A10931" s="51"/>
      <c r="D10931" s="46"/>
    </row>
    <row r="10932" spans="1:4" ht="14.4" x14ac:dyDescent="0.3">
      <c r="A10932" s="51"/>
      <c r="D10932" s="46"/>
    </row>
    <row r="10933" spans="1:4" ht="14.4" x14ac:dyDescent="0.3">
      <c r="A10933" s="51"/>
      <c r="D10933" s="46"/>
    </row>
    <row r="10934" spans="1:4" ht="14.4" x14ac:dyDescent="0.3">
      <c r="A10934" s="51"/>
      <c r="D10934" s="46"/>
    </row>
    <row r="10935" spans="1:4" ht="14.4" x14ac:dyDescent="0.3">
      <c r="A10935" s="51"/>
      <c r="D10935" s="46"/>
    </row>
    <row r="10936" spans="1:4" ht="14.4" x14ac:dyDescent="0.3">
      <c r="A10936" s="51"/>
      <c r="D10936" s="46"/>
    </row>
    <row r="10937" spans="1:4" ht="14.4" x14ac:dyDescent="0.3">
      <c r="A10937" s="51"/>
      <c r="D10937" s="46"/>
    </row>
    <row r="10938" spans="1:4" ht="14.4" x14ac:dyDescent="0.3">
      <c r="A10938" s="51"/>
      <c r="D10938" s="46"/>
    </row>
    <row r="10939" spans="1:4" ht="14.4" x14ac:dyDescent="0.3">
      <c r="A10939" s="51"/>
      <c r="D10939" s="46"/>
    </row>
    <row r="10940" spans="1:4" ht="14.4" x14ac:dyDescent="0.3">
      <c r="A10940" s="51"/>
      <c r="D10940" s="46"/>
    </row>
    <row r="10941" spans="1:4" ht="14.4" x14ac:dyDescent="0.3">
      <c r="A10941" s="51"/>
      <c r="D10941" s="46"/>
    </row>
    <row r="10942" spans="1:4" ht="14.4" x14ac:dyDescent="0.3">
      <c r="A10942" s="51"/>
      <c r="D10942" s="46"/>
    </row>
    <row r="10943" spans="1:4" ht="14.4" x14ac:dyDescent="0.3">
      <c r="A10943" s="51"/>
      <c r="D10943" s="46"/>
    </row>
    <row r="10944" spans="1:4" ht="14.4" x14ac:dyDescent="0.3">
      <c r="A10944" s="51"/>
      <c r="D10944" s="46"/>
    </row>
    <row r="10945" spans="1:4" ht="14.4" x14ac:dyDescent="0.3">
      <c r="A10945" s="51"/>
      <c r="D10945" s="46"/>
    </row>
    <row r="10946" spans="1:4" ht="14.4" x14ac:dyDescent="0.3">
      <c r="A10946" s="51"/>
      <c r="D10946" s="46"/>
    </row>
    <row r="10947" spans="1:4" ht="14.4" x14ac:dyDescent="0.3">
      <c r="A10947" s="51"/>
      <c r="D10947" s="46"/>
    </row>
    <row r="10948" spans="1:4" ht="14.4" x14ac:dyDescent="0.3">
      <c r="A10948" s="51"/>
      <c r="D10948" s="46"/>
    </row>
    <row r="10949" spans="1:4" ht="14.4" x14ac:dyDescent="0.3">
      <c r="A10949" s="51"/>
      <c r="D10949" s="46"/>
    </row>
    <row r="10950" spans="1:4" ht="14.4" x14ac:dyDescent="0.3">
      <c r="A10950" s="51"/>
      <c r="D10950" s="46"/>
    </row>
    <row r="10951" spans="1:4" ht="14.4" x14ac:dyDescent="0.3">
      <c r="A10951" s="51"/>
      <c r="D10951" s="46"/>
    </row>
    <row r="10952" spans="1:4" ht="14.4" x14ac:dyDescent="0.3">
      <c r="A10952" s="51"/>
      <c r="D10952" s="46"/>
    </row>
    <row r="10953" spans="1:4" ht="14.4" x14ac:dyDescent="0.3">
      <c r="A10953" s="51"/>
      <c r="D10953" s="46"/>
    </row>
    <row r="10954" spans="1:4" ht="14.4" x14ac:dyDescent="0.3">
      <c r="A10954" s="51"/>
      <c r="D10954" s="46"/>
    </row>
    <row r="10955" spans="1:4" ht="14.4" x14ac:dyDescent="0.3">
      <c r="A10955" s="51"/>
      <c r="D10955" s="46"/>
    </row>
    <row r="10956" spans="1:4" ht="14.4" x14ac:dyDescent="0.3">
      <c r="A10956" s="51"/>
      <c r="D10956" s="46"/>
    </row>
    <row r="10957" spans="1:4" ht="14.4" x14ac:dyDescent="0.3">
      <c r="A10957" s="51"/>
      <c r="D10957" s="46"/>
    </row>
    <row r="10958" spans="1:4" ht="14.4" x14ac:dyDescent="0.3">
      <c r="A10958" s="51"/>
      <c r="D10958" s="46"/>
    </row>
    <row r="10959" spans="1:4" ht="14.4" x14ac:dyDescent="0.3">
      <c r="A10959" s="51"/>
      <c r="D10959" s="46"/>
    </row>
    <row r="10960" spans="1:4" ht="14.4" x14ac:dyDescent="0.3">
      <c r="A10960" s="51"/>
      <c r="D10960" s="46"/>
    </row>
    <row r="10961" spans="1:4" ht="14.4" x14ac:dyDescent="0.3">
      <c r="A10961" s="51"/>
      <c r="D10961" s="46"/>
    </row>
    <row r="10962" spans="1:4" ht="14.4" x14ac:dyDescent="0.3">
      <c r="A10962" s="51"/>
      <c r="D10962" s="46"/>
    </row>
    <row r="10963" spans="1:4" ht="14.4" x14ac:dyDescent="0.3">
      <c r="A10963" s="51"/>
      <c r="D10963" s="46"/>
    </row>
    <row r="10964" spans="1:4" ht="14.4" x14ac:dyDescent="0.3">
      <c r="A10964" s="51"/>
      <c r="D10964" s="46"/>
    </row>
    <row r="10965" spans="1:4" ht="14.4" x14ac:dyDescent="0.3">
      <c r="A10965" s="51"/>
      <c r="D10965" s="46"/>
    </row>
    <row r="10966" spans="1:4" ht="14.4" x14ac:dyDescent="0.3">
      <c r="A10966" s="51"/>
      <c r="D10966" s="46"/>
    </row>
    <row r="10967" spans="1:4" ht="14.4" x14ac:dyDescent="0.3">
      <c r="A10967" s="51"/>
      <c r="D10967" s="46"/>
    </row>
    <row r="10968" spans="1:4" ht="14.4" x14ac:dyDescent="0.3">
      <c r="A10968" s="51"/>
      <c r="D10968" s="46"/>
    </row>
    <row r="10969" spans="1:4" ht="14.4" x14ac:dyDescent="0.3">
      <c r="A10969" s="51"/>
      <c r="D10969" s="46"/>
    </row>
    <row r="10970" spans="1:4" ht="14.4" x14ac:dyDescent="0.3">
      <c r="A10970" s="51"/>
      <c r="D10970" s="46"/>
    </row>
    <row r="10971" spans="1:4" ht="14.4" x14ac:dyDescent="0.3">
      <c r="A10971" s="51"/>
      <c r="D10971" s="46"/>
    </row>
    <row r="10972" spans="1:4" ht="14.4" x14ac:dyDescent="0.3">
      <c r="A10972" s="51"/>
      <c r="D10972" s="46"/>
    </row>
    <row r="10973" spans="1:4" ht="14.4" x14ac:dyDescent="0.3">
      <c r="A10973" s="51"/>
      <c r="D10973" s="46"/>
    </row>
    <row r="10974" spans="1:4" ht="14.4" x14ac:dyDescent="0.3">
      <c r="A10974" s="51"/>
      <c r="D10974" s="46"/>
    </row>
    <row r="10975" spans="1:4" ht="14.4" x14ac:dyDescent="0.3">
      <c r="A10975" s="51"/>
      <c r="D10975" s="46"/>
    </row>
    <row r="10976" spans="1:4" ht="14.4" x14ac:dyDescent="0.3">
      <c r="A10976" s="51"/>
      <c r="D10976" s="46"/>
    </row>
    <row r="10977" spans="1:4" ht="14.4" x14ac:dyDescent="0.3">
      <c r="A10977" s="51"/>
      <c r="D10977" s="46"/>
    </row>
    <row r="10978" spans="1:4" ht="14.4" x14ac:dyDescent="0.3">
      <c r="A10978" s="51"/>
      <c r="D10978" s="46"/>
    </row>
    <row r="10979" spans="1:4" ht="14.4" x14ac:dyDescent="0.3">
      <c r="A10979" s="51"/>
      <c r="D10979" s="46"/>
    </row>
    <row r="10980" spans="1:4" ht="14.4" x14ac:dyDescent="0.3">
      <c r="A10980" s="51"/>
      <c r="D10980" s="46"/>
    </row>
    <row r="10981" spans="1:4" ht="14.4" x14ac:dyDescent="0.3">
      <c r="A10981" s="51"/>
      <c r="D10981" s="46"/>
    </row>
    <row r="10982" spans="1:4" ht="14.4" x14ac:dyDescent="0.3">
      <c r="A10982" s="51"/>
      <c r="D10982" s="46"/>
    </row>
    <row r="10983" spans="1:4" ht="14.4" x14ac:dyDescent="0.3">
      <c r="A10983" s="51"/>
      <c r="D10983" s="46"/>
    </row>
    <row r="10984" spans="1:4" ht="14.4" x14ac:dyDescent="0.3">
      <c r="A10984" s="51"/>
      <c r="D10984" s="46"/>
    </row>
    <row r="10985" spans="1:4" ht="14.4" x14ac:dyDescent="0.3">
      <c r="A10985" s="51"/>
      <c r="D10985" s="46"/>
    </row>
    <row r="10986" spans="1:4" ht="14.4" x14ac:dyDescent="0.3">
      <c r="A10986" s="51"/>
      <c r="D10986" s="46"/>
    </row>
    <row r="10987" spans="1:4" ht="14.4" x14ac:dyDescent="0.3">
      <c r="A10987" s="51"/>
      <c r="D10987" s="46"/>
    </row>
    <row r="10988" spans="1:4" ht="14.4" x14ac:dyDescent="0.3">
      <c r="A10988" s="51"/>
      <c r="D10988" s="46"/>
    </row>
    <row r="10989" spans="1:4" ht="14.4" x14ac:dyDescent="0.3">
      <c r="A10989" s="51"/>
      <c r="D10989" s="46"/>
    </row>
    <row r="10990" spans="1:4" ht="14.4" x14ac:dyDescent="0.3">
      <c r="A10990" s="51"/>
      <c r="D10990" s="46"/>
    </row>
    <row r="10991" spans="1:4" ht="14.4" x14ac:dyDescent="0.3">
      <c r="A10991" s="51"/>
      <c r="D10991" s="46"/>
    </row>
    <row r="10992" spans="1:4" ht="14.4" x14ac:dyDescent="0.3">
      <c r="A10992" s="51"/>
      <c r="D10992" s="46"/>
    </row>
    <row r="10993" spans="1:4" ht="14.4" x14ac:dyDescent="0.3">
      <c r="A10993" s="51"/>
      <c r="D10993" s="46"/>
    </row>
    <row r="10994" spans="1:4" ht="14.4" x14ac:dyDescent="0.3">
      <c r="A10994" s="51"/>
      <c r="D10994" s="46"/>
    </row>
    <row r="10995" spans="1:4" ht="14.4" x14ac:dyDescent="0.3">
      <c r="A10995" s="51"/>
      <c r="D10995" s="46"/>
    </row>
    <row r="10996" spans="1:4" ht="14.4" x14ac:dyDescent="0.3">
      <c r="A10996" s="51"/>
      <c r="D10996" s="46"/>
    </row>
    <row r="10997" spans="1:4" ht="14.4" x14ac:dyDescent="0.3">
      <c r="A10997" s="51"/>
      <c r="D10997" s="46"/>
    </row>
    <row r="10998" spans="1:4" ht="14.4" x14ac:dyDescent="0.3">
      <c r="A10998" s="51"/>
      <c r="D10998" s="46"/>
    </row>
    <row r="10999" spans="1:4" ht="14.4" x14ac:dyDescent="0.3">
      <c r="A10999" s="51"/>
      <c r="D10999" s="46"/>
    </row>
    <row r="11000" spans="1:4" ht="14.4" x14ac:dyDescent="0.3">
      <c r="A11000" s="51"/>
      <c r="D11000" s="46"/>
    </row>
    <row r="11001" spans="1:4" ht="14.4" x14ac:dyDescent="0.3">
      <c r="A11001" s="51"/>
      <c r="D11001" s="46"/>
    </row>
    <row r="11002" spans="1:4" ht="14.4" x14ac:dyDescent="0.3">
      <c r="A11002" s="51"/>
      <c r="D11002" s="46"/>
    </row>
    <row r="11003" spans="1:4" ht="14.4" x14ac:dyDescent="0.3">
      <c r="A11003" s="51"/>
      <c r="D11003" s="46"/>
    </row>
    <row r="11004" spans="1:4" ht="14.4" x14ac:dyDescent="0.3">
      <c r="A11004" s="51"/>
      <c r="D11004" s="46"/>
    </row>
    <row r="11005" spans="1:4" ht="14.4" x14ac:dyDescent="0.3">
      <c r="A11005" s="51"/>
      <c r="D11005" s="46"/>
    </row>
    <row r="11006" spans="1:4" ht="14.4" x14ac:dyDescent="0.3">
      <c r="A11006" s="53"/>
      <c r="D11006" s="46"/>
    </row>
    <row r="11007" spans="1:4" ht="14.4" x14ac:dyDescent="0.3">
      <c r="A11007" s="53"/>
      <c r="D11007" s="46"/>
    </row>
    <row r="11008" spans="1:4" ht="14.4" x14ac:dyDescent="0.3">
      <c r="A11008" s="53"/>
      <c r="D11008" s="46"/>
    </row>
    <row r="11009" spans="1:4" ht="14.4" x14ac:dyDescent="0.3">
      <c r="A11009" s="53"/>
      <c r="D11009" s="46"/>
    </row>
    <row r="11010" spans="1:4" ht="14.4" x14ac:dyDescent="0.3">
      <c r="A11010" s="53"/>
      <c r="D11010" s="46"/>
    </row>
    <row r="11011" spans="1:4" ht="14.4" x14ac:dyDescent="0.3">
      <c r="A11011" s="53"/>
      <c r="D11011" s="46"/>
    </row>
    <row r="11012" spans="1:4" ht="14.4" x14ac:dyDescent="0.3">
      <c r="A11012" s="53"/>
      <c r="D11012" s="46"/>
    </row>
    <row r="11013" spans="1:4" ht="14.4" x14ac:dyDescent="0.3">
      <c r="A11013" s="53"/>
      <c r="D11013" s="46"/>
    </row>
    <row r="11014" spans="1:4" ht="14.4" x14ac:dyDescent="0.3">
      <c r="A11014" s="53"/>
      <c r="D11014" s="46"/>
    </row>
    <row r="11015" spans="1:4" ht="14.4" x14ac:dyDescent="0.3">
      <c r="A11015" s="53"/>
      <c r="D11015" s="46"/>
    </row>
    <row r="11016" spans="1:4" ht="14.4" x14ac:dyDescent="0.3">
      <c r="A11016" s="53"/>
      <c r="D11016" s="46"/>
    </row>
    <row r="11017" spans="1:4" ht="14.4" x14ac:dyDescent="0.3">
      <c r="A11017" s="53"/>
      <c r="D11017" s="46"/>
    </row>
    <row r="11018" spans="1:4" ht="14.4" x14ac:dyDescent="0.3">
      <c r="A11018" s="53"/>
      <c r="D11018" s="46"/>
    </row>
    <row r="11019" spans="1:4" ht="14.4" x14ac:dyDescent="0.3">
      <c r="A11019" s="53"/>
      <c r="D11019" s="46"/>
    </row>
    <row r="11020" spans="1:4" ht="14.4" x14ac:dyDescent="0.3">
      <c r="A11020" s="53"/>
      <c r="D11020" s="46"/>
    </row>
    <row r="11021" spans="1:4" ht="14.4" x14ac:dyDescent="0.3">
      <c r="A11021" s="53"/>
      <c r="D11021" s="46"/>
    </row>
    <row r="11022" spans="1:4" ht="14.4" x14ac:dyDescent="0.3">
      <c r="A11022" s="53"/>
      <c r="D11022" s="46"/>
    </row>
    <row r="11023" spans="1:4" ht="14.4" x14ac:dyDescent="0.3">
      <c r="A11023" s="53"/>
      <c r="D11023" s="46"/>
    </row>
    <row r="11024" spans="1:4" ht="14.4" x14ac:dyDescent="0.3">
      <c r="A11024" s="53"/>
      <c r="D11024" s="46"/>
    </row>
    <row r="11025" spans="1:4" ht="14.4" x14ac:dyDescent="0.3">
      <c r="A11025" s="53"/>
      <c r="D11025" s="46"/>
    </row>
    <row r="11026" spans="1:4" ht="14.4" x14ac:dyDescent="0.3">
      <c r="A11026" s="53"/>
      <c r="D11026" s="46"/>
    </row>
    <row r="11027" spans="1:4" ht="14.4" x14ac:dyDescent="0.3">
      <c r="A11027" s="53"/>
      <c r="D11027" s="46"/>
    </row>
    <row r="11028" spans="1:4" ht="14.4" x14ac:dyDescent="0.3">
      <c r="A11028" s="51"/>
      <c r="D11028" s="46"/>
    </row>
    <row r="11029" spans="1:4" ht="14.4" x14ac:dyDescent="0.3">
      <c r="A11029" s="51"/>
      <c r="D11029" s="46"/>
    </row>
    <row r="11030" spans="1:4" ht="14.4" x14ac:dyDescent="0.3">
      <c r="A11030" s="51"/>
      <c r="D11030" s="46"/>
    </row>
    <row r="11031" spans="1:4" ht="14.4" x14ac:dyDescent="0.3">
      <c r="A11031" s="51"/>
      <c r="D11031" s="46"/>
    </row>
    <row r="11032" spans="1:4" ht="14.4" x14ac:dyDescent="0.3">
      <c r="A11032" s="51"/>
      <c r="D11032" s="46"/>
    </row>
    <row r="11033" spans="1:4" ht="14.4" x14ac:dyDescent="0.3">
      <c r="A11033" s="51"/>
      <c r="D11033" s="46"/>
    </row>
    <row r="11034" spans="1:4" ht="14.4" x14ac:dyDescent="0.3">
      <c r="A11034" s="51"/>
      <c r="D11034" s="46"/>
    </row>
    <row r="11035" spans="1:4" ht="14.4" x14ac:dyDescent="0.3">
      <c r="A11035" s="51"/>
      <c r="D11035" s="46"/>
    </row>
    <row r="11036" spans="1:4" ht="14.4" x14ac:dyDescent="0.3">
      <c r="A11036" s="51"/>
      <c r="D11036" s="46"/>
    </row>
    <row r="11037" spans="1:4" ht="14.4" x14ac:dyDescent="0.3">
      <c r="A11037" s="51"/>
      <c r="D11037" s="46"/>
    </row>
    <row r="11038" spans="1:4" ht="14.4" x14ac:dyDescent="0.3">
      <c r="A11038" s="51"/>
      <c r="D11038" s="46"/>
    </row>
    <row r="11039" spans="1:4" ht="14.4" x14ac:dyDescent="0.3">
      <c r="A11039" s="51"/>
      <c r="D11039" s="46"/>
    </row>
    <row r="11040" spans="1:4" ht="14.4" x14ac:dyDescent="0.3">
      <c r="A11040" s="51"/>
      <c r="D11040" s="46"/>
    </row>
    <row r="11041" spans="1:4" ht="14.4" x14ac:dyDescent="0.3">
      <c r="A11041" s="51"/>
      <c r="D11041" s="46"/>
    </row>
    <row r="11042" spans="1:4" ht="14.4" x14ac:dyDescent="0.3">
      <c r="A11042" s="51"/>
      <c r="D11042" s="46"/>
    </row>
    <row r="11043" spans="1:4" ht="14.4" x14ac:dyDescent="0.3">
      <c r="A11043" s="51"/>
      <c r="D11043" s="46"/>
    </row>
    <row r="11044" spans="1:4" ht="14.4" x14ac:dyDescent="0.3">
      <c r="A11044" s="51"/>
      <c r="D11044" s="46"/>
    </row>
    <row r="11045" spans="1:4" ht="14.4" x14ac:dyDescent="0.3">
      <c r="A11045" s="51"/>
      <c r="D11045" s="46"/>
    </row>
    <row r="11046" spans="1:4" ht="14.4" x14ac:dyDescent="0.3">
      <c r="A11046" s="51"/>
      <c r="D11046" s="46"/>
    </row>
    <row r="11047" spans="1:4" ht="14.4" x14ac:dyDescent="0.3">
      <c r="A11047" s="51"/>
      <c r="D11047" s="46"/>
    </row>
    <row r="11048" spans="1:4" ht="14.4" x14ac:dyDescent="0.3">
      <c r="A11048" s="51"/>
      <c r="D11048" s="46"/>
    </row>
    <row r="11049" spans="1:4" ht="14.4" x14ac:dyDescent="0.3">
      <c r="A11049" s="51"/>
      <c r="D11049" s="46"/>
    </row>
    <row r="11050" spans="1:4" ht="14.4" x14ac:dyDescent="0.3">
      <c r="A11050" s="51"/>
      <c r="D11050" s="46"/>
    </row>
    <row r="11051" spans="1:4" ht="14.4" x14ac:dyDescent="0.3">
      <c r="A11051" s="51"/>
      <c r="D11051" s="46"/>
    </row>
    <row r="11052" spans="1:4" ht="14.4" x14ac:dyDescent="0.3">
      <c r="A11052" s="51"/>
      <c r="D11052" s="46"/>
    </row>
    <row r="11053" spans="1:4" ht="14.4" x14ac:dyDescent="0.3">
      <c r="A11053" s="51"/>
      <c r="D11053" s="46"/>
    </row>
    <row r="11054" spans="1:4" ht="14.4" x14ac:dyDescent="0.3">
      <c r="A11054" s="51"/>
      <c r="D11054" s="46"/>
    </row>
    <row r="11055" spans="1:4" ht="14.4" x14ac:dyDescent="0.3">
      <c r="A11055" s="53"/>
      <c r="D11055" s="46"/>
    </row>
    <row r="11056" spans="1:4" ht="14.4" x14ac:dyDescent="0.3">
      <c r="A11056" s="53"/>
      <c r="D11056" s="46"/>
    </row>
    <row r="11057" spans="1:4" ht="14.4" x14ac:dyDescent="0.3">
      <c r="A11057" s="51"/>
      <c r="D11057" s="46"/>
    </row>
    <row r="11058" spans="1:4" ht="14.4" x14ac:dyDescent="0.3">
      <c r="A11058" s="53"/>
      <c r="D11058" s="46"/>
    </row>
    <row r="11059" spans="1:4" ht="14.4" x14ac:dyDescent="0.3">
      <c r="A11059" s="53"/>
      <c r="D11059" s="46"/>
    </row>
    <row r="11060" spans="1:4" ht="14.4" x14ac:dyDescent="0.3">
      <c r="A11060" s="53"/>
      <c r="D11060" s="46"/>
    </row>
    <row r="11061" spans="1:4" ht="14.4" x14ac:dyDescent="0.3">
      <c r="A11061" s="53"/>
      <c r="D11061" s="46"/>
    </row>
    <row r="11062" spans="1:4" ht="14.4" x14ac:dyDescent="0.3">
      <c r="A11062" s="53"/>
      <c r="D11062" s="46"/>
    </row>
    <row r="11063" spans="1:4" ht="14.4" x14ac:dyDescent="0.3">
      <c r="A11063" s="53"/>
      <c r="D11063" s="46"/>
    </row>
    <row r="11064" spans="1:4" ht="14.4" x14ac:dyDescent="0.3">
      <c r="A11064" s="53"/>
      <c r="D11064" s="46"/>
    </row>
    <row r="11065" spans="1:4" ht="14.4" x14ac:dyDescent="0.3">
      <c r="A11065" s="53"/>
      <c r="D11065" s="46"/>
    </row>
    <row r="11066" spans="1:4" ht="14.4" x14ac:dyDescent="0.3">
      <c r="A11066" s="51"/>
      <c r="D11066" s="46"/>
    </row>
    <row r="11067" spans="1:4" ht="14.4" x14ac:dyDescent="0.3">
      <c r="A11067" s="53"/>
      <c r="D11067" s="46"/>
    </row>
    <row r="11068" spans="1:4" ht="14.4" x14ac:dyDescent="0.3">
      <c r="A11068" s="53"/>
      <c r="D11068" s="46"/>
    </row>
    <row r="11069" spans="1:4" ht="14.4" x14ac:dyDescent="0.3">
      <c r="A11069" s="53"/>
      <c r="D11069" s="46"/>
    </row>
    <row r="11070" spans="1:4" ht="14.4" x14ac:dyDescent="0.3">
      <c r="A11070" s="53"/>
      <c r="D11070" s="46"/>
    </row>
    <row r="11071" spans="1:4" ht="14.4" x14ac:dyDescent="0.3">
      <c r="A11071" s="53"/>
      <c r="D11071" s="46"/>
    </row>
    <row r="11072" spans="1:4" ht="14.4" x14ac:dyDescent="0.3">
      <c r="A11072" s="53"/>
      <c r="D11072" s="46"/>
    </row>
    <row r="11073" spans="1:4" ht="14.4" x14ac:dyDescent="0.3">
      <c r="A11073" s="53"/>
      <c r="D11073" s="46"/>
    </row>
    <row r="11074" spans="1:4" ht="14.4" x14ac:dyDescent="0.3">
      <c r="A11074" s="53"/>
      <c r="D11074" s="46"/>
    </row>
    <row r="11075" spans="1:4" ht="14.4" x14ac:dyDescent="0.3">
      <c r="A11075" s="53"/>
      <c r="D11075" s="46"/>
    </row>
    <row r="11076" spans="1:4" ht="14.4" x14ac:dyDescent="0.3">
      <c r="A11076" s="53"/>
      <c r="D11076" s="46"/>
    </row>
    <row r="11077" spans="1:4" ht="14.4" x14ac:dyDescent="0.3">
      <c r="A11077" s="53"/>
      <c r="D11077" s="46"/>
    </row>
    <row r="11078" spans="1:4" ht="14.4" x14ac:dyDescent="0.3">
      <c r="A11078" s="53"/>
      <c r="D11078" s="46"/>
    </row>
    <row r="11079" spans="1:4" ht="14.4" x14ac:dyDescent="0.3">
      <c r="A11079" s="53"/>
      <c r="D11079" s="46"/>
    </row>
    <row r="11080" spans="1:4" ht="14.4" x14ac:dyDescent="0.3">
      <c r="A11080" s="53"/>
      <c r="D11080" s="46"/>
    </row>
    <row r="11081" spans="1:4" ht="14.4" x14ac:dyDescent="0.3">
      <c r="A11081" s="53"/>
      <c r="D11081" s="46"/>
    </row>
    <row r="11082" spans="1:4" ht="14.4" x14ac:dyDescent="0.3">
      <c r="A11082" s="53"/>
      <c r="D11082" s="46"/>
    </row>
    <row r="11083" spans="1:4" ht="14.4" x14ac:dyDescent="0.3">
      <c r="A11083" s="53"/>
      <c r="D11083" s="46"/>
    </row>
    <row r="11084" spans="1:4" ht="14.4" x14ac:dyDescent="0.3">
      <c r="A11084" s="53"/>
      <c r="D11084" s="46"/>
    </row>
    <row r="11085" spans="1:4" ht="14.4" x14ac:dyDescent="0.3">
      <c r="A11085" s="53"/>
      <c r="D11085" s="46"/>
    </row>
    <row r="11086" spans="1:4" ht="14.4" x14ac:dyDescent="0.3">
      <c r="A11086" s="53"/>
      <c r="D11086" s="46"/>
    </row>
    <row r="11087" spans="1:4" ht="14.4" x14ac:dyDescent="0.3">
      <c r="A11087" s="53"/>
      <c r="D11087" s="46"/>
    </row>
    <row r="11088" spans="1:4" ht="14.4" x14ac:dyDescent="0.3">
      <c r="A11088" s="53"/>
      <c r="D11088" s="46"/>
    </row>
    <row r="11089" spans="1:4" ht="14.4" x14ac:dyDescent="0.3">
      <c r="A11089" s="53"/>
      <c r="D11089" s="46"/>
    </row>
    <row r="11090" spans="1:4" ht="14.4" x14ac:dyDescent="0.3">
      <c r="A11090" s="53"/>
      <c r="D11090" s="46"/>
    </row>
    <row r="11091" spans="1:4" ht="14.4" x14ac:dyDescent="0.3">
      <c r="A11091" s="53"/>
      <c r="D11091" s="46"/>
    </row>
    <row r="11092" spans="1:4" ht="14.4" x14ac:dyDescent="0.3">
      <c r="A11092" s="53"/>
      <c r="D11092" s="46"/>
    </row>
    <row r="11093" spans="1:4" ht="14.4" x14ac:dyDescent="0.3">
      <c r="A11093" s="53"/>
      <c r="D11093" s="46"/>
    </row>
    <row r="11094" spans="1:4" ht="14.4" x14ac:dyDescent="0.3">
      <c r="A11094" s="53"/>
      <c r="D11094" s="46"/>
    </row>
    <row r="11095" spans="1:4" ht="14.4" x14ac:dyDescent="0.3">
      <c r="A11095" s="53"/>
      <c r="D11095" s="46"/>
    </row>
    <row r="11096" spans="1:4" ht="14.4" x14ac:dyDescent="0.3">
      <c r="A11096" s="53"/>
      <c r="D11096" s="46"/>
    </row>
    <row r="11097" spans="1:4" ht="14.4" x14ac:dyDescent="0.3">
      <c r="A11097" s="53"/>
      <c r="D11097" s="46"/>
    </row>
    <row r="11098" spans="1:4" ht="14.4" x14ac:dyDescent="0.3">
      <c r="A11098" s="51"/>
      <c r="D11098" s="46"/>
    </row>
    <row r="11099" spans="1:4" ht="14.4" x14ac:dyDescent="0.3">
      <c r="A11099" s="53"/>
      <c r="D11099" s="46"/>
    </row>
    <row r="11100" spans="1:4" ht="14.4" x14ac:dyDescent="0.3">
      <c r="A11100" s="53"/>
      <c r="D11100" s="46"/>
    </row>
    <row r="11101" spans="1:4" ht="14.4" x14ac:dyDescent="0.3">
      <c r="A11101" s="53"/>
      <c r="D11101" s="46"/>
    </row>
    <row r="11102" spans="1:4" ht="14.4" x14ac:dyDescent="0.3">
      <c r="A11102" s="53"/>
      <c r="D11102" s="46"/>
    </row>
    <row r="11103" spans="1:4" ht="14.4" x14ac:dyDescent="0.3">
      <c r="A11103" s="53"/>
      <c r="D11103" s="46"/>
    </row>
    <row r="11104" spans="1:4" ht="14.4" x14ac:dyDescent="0.3">
      <c r="A11104" s="53"/>
      <c r="D11104" s="46"/>
    </row>
    <row r="11105" spans="1:4" ht="14.4" x14ac:dyDescent="0.3">
      <c r="A11105" s="53"/>
      <c r="D11105" s="46"/>
    </row>
    <row r="11106" spans="1:4" ht="14.4" x14ac:dyDescent="0.3">
      <c r="A11106" s="53"/>
      <c r="D11106" s="46"/>
    </row>
    <row r="11107" spans="1:4" ht="14.4" x14ac:dyDescent="0.3">
      <c r="A11107" s="53"/>
      <c r="D11107" s="46"/>
    </row>
    <row r="11108" spans="1:4" ht="14.4" x14ac:dyDescent="0.3">
      <c r="A11108" s="53"/>
      <c r="D11108" s="46"/>
    </row>
    <row r="11109" spans="1:4" ht="14.4" x14ac:dyDescent="0.3">
      <c r="A11109" s="53"/>
      <c r="D11109" s="46"/>
    </row>
    <row r="11110" spans="1:4" ht="14.4" x14ac:dyDescent="0.3">
      <c r="A11110" s="53"/>
      <c r="D11110" s="46"/>
    </row>
    <row r="11111" spans="1:4" ht="14.4" x14ac:dyDescent="0.3">
      <c r="A11111" s="53"/>
      <c r="D11111" s="46"/>
    </row>
    <row r="11112" spans="1:4" ht="14.4" x14ac:dyDescent="0.3">
      <c r="A11112" s="53"/>
      <c r="D11112" s="46"/>
    </row>
    <row r="11113" spans="1:4" ht="14.4" x14ac:dyDescent="0.3">
      <c r="A11113" s="53"/>
      <c r="D11113" s="46"/>
    </row>
    <row r="11114" spans="1:4" ht="14.4" x14ac:dyDescent="0.3">
      <c r="A11114" s="53"/>
      <c r="D11114" s="46"/>
    </row>
    <row r="11115" spans="1:4" ht="14.4" x14ac:dyDescent="0.3">
      <c r="A11115" s="53"/>
      <c r="D11115" s="46"/>
    </row>
    <row r="11116" spans="1:4" ht="14.4" x14ac:dyDescent="0.3">
      <c r="A11116" s="53"/>
      <c r="D11116" s="46"/>
    </row>
    <row r="11117" spans="1:4" ht="14.4" x14ac:dyDescent="0.3">
      <c r="A11117" s="53"/>
      <c r="D11117" s="46"/>
    </row>
    <row r="11118" spans="1:4" ht="14.4" x14ac:dyDescent="0.3">
      <c r="A11118" s="53"/>
      <c r="D11118" s="46"/>
    </row>
    <row r="11119" spans="1:4" ht="14.4" x14ac:dyDescent="0.3">
      <c r="A11119" s="53"/>
      <c r="D11119" s="46"/>
    </row>
    <row r="11120" spans="1:4" ht="14.4" x14ac:dyDescent="0.3">
      <c r="A11120" s="53"/>
      <c r="D11120" s="46"/>
    </row>
    <row r="11121" spans="1:4" ht="14.4" x14ac:dyDescent="0.3">
      <c r="A11121" s="53"/>
      <c r="D11121" s="46"/>
    </row>
    <row r="11122" spans="1:4" ht="14.4" x14ac:dyDescent="0.3">
      <c r="A11122" s="53"/>
      <c r="D11122" s="46"/>
    </row>
    <row r="11123" spans="1:4" ht="14.4" x14ac:dyDescent="0.3">
      <c r="A11123" s="53"/>
      <c r="D11123" s="46"/>
    </row>
    <row r="11124" spans="1:4" ht="14.4" x14ac:dyDescent="0.3">
      <c r="A11124" s="53"/>
      <c r="D11124" s="46"/>
    </row>
    <row r="11125" spans="1:4" ht="14.4" x14ac:dyDescent="0.3">
      <c r="A11125" s="53"/>
      <c r="D11125" s="46"/>
    </row>
    <row r="11126" spans="1:4" ht="14.4" x14ac:dyDescent="0.3">
      <c r="A11126" s="53"/>
      <c r="D11126" s="46"/>
    </row>
    <row r="11127" spans="1:4" ht="14.4" x14ac:dyDescent="0.3">
      <c r="A11127" s="53"/>
      <c r="D11127" s="46"/>
    </row>
    <row r="11128" spans="1:4" ht="14.4" x14ac:dyDescent="0.3">
      <c r="A11128" s="53"/>
      <c r="D11128" s="46"/>
    </row>
    <row r="11129" spans="1:4" ht="14.4" x14ac:dyDescent="0.3">
      <c r="A11129" s="53"/>
      <c r="D11129" s="46"/>
    </row>
    <row r="11130" spans="1:4" ht="14.4" x14ac:dyDescent="0.3">
      <c r="A11130" s="53"/>
      <c r="D11130" s="46"/>
    </row>
    <row r="11131" spans="1:4" ht="14.4" x14ac:dyDescent="0.3">
      <c r="A11131" s="53"/>
      <c r="D11131" s="46"/>
    </row>
    <row r="11132" spans="1:4" ht="14.4" x14ac:dyDescent="0.3">
      <c r="A11132" s="53"/>
      <c r="D11132" s="46"/>
    </row>
    <row r="11133" spans="1:4" ht="14.4" x14ac:dyDescent="0.3">
      <c r="A11133" s="53"/>
      <c r="D11133" s="46"/>
    </row>
    <row r="11134" spans="1:4" ht="14.4" x14ac:dyDescent="0.3">
      <c r="A11134" s="53"/>
      <c r="D11134" s="46"/>
    </row>
    <row r="11135" spans="1:4" ht="14.4" x14ac:dyDescent="0.3">
      <c r="A11135" s="53"/>
      <c r="D11135" s="46"/>
    </row>
    <row r="11136" spans="1:4" ht="14.4" x14ac:dyDescent="0.3">
      <c r="A11136" s="53"/>
      <c r="D11136" s="46"/>
    </row>
    <row r="11137" spans="1:4" ht="14.4" x14ac:dyDescent="0.3">
      <c r="A11137" s="53"/>
      <c r="D11137" s="46"/>
    </row>
    <row r="11138" spans="1:4" ht="14.4" x14ac:dyDescent="0.3">
      <c r="A11138" s="53"/>
      <c r="D11138" s="46"/>
    </row>
    <row r="11139" spans="1:4" ht="14.4" x14ac:dyDescent="0.3">
      <c r="A11139" s="53"/>
      <c r="D11139" s="46"/>
    </row>
    <row r="11140" spans="1:4" ht="14.4" x14ac:dyDescent="0.3">
      <c r="A11140" s="53"/>
      <c r="D11140" s="46"/>
    </row>
    <row r="11141" spans="1:4" ht="14.4" x14ac:dyDescent="0.3">
      <c r="A11141" s="53"/>
      <c r="D11141" s="46"/>
    </row>
    <row r="11142" spans="1:4" ht="14.4" x14ac:dyDescent="0.3">
      <c r="A11142" s="53"/>
      <c r="D11142" s="46"/>
    </row>
    <row r="11143" spans="1:4" ht="14.4" x14ac:dyDescent="0.3">
      <c r="A11143" s="53"/>
      <c r="D11143" s="46"/>
    </row>
    <row r="11144" spans="1:4" ht="14.4" x14ac:dyDescent="0.3">
      <c r="A11144" s="53"/>
      <c r="D11144" s="46"/>
    </row>
    <row r="11145" spans="1:4" ht="14.4" x14ac:dyDescent="0.3">
      <c r="A11145" s="53"/>
      <c r="D11145" s="46"/>
    </row>
    <row r="11146" spans="1:4" ht="14.4" x14ac:dyDescent="0.3">
      <c r="A11146" s="53"/>
      <c r="D11146" s="46"/>
    </row>
    <row r="11147" spans="1:4" ht="14.4" x14ac:dyDescent="0.3">
      <c r="A11147" s="53"/>
      <c r="D11147" s="46"/>
    </row>
    <row r="11148" spans="1:4" ht="14.4" x14ac:dyDescent="0.3">
      <c r="A11148" s="53"/>
      <c r="D11148" s="46"/>
    </row>
    <row r="11149" spans="1:4" ht="14.4" x14ac:dyDescent="0.3">
      <c r="A11149" s="53"/>
      <c r="D11149" s="46"/>
    </row>
    <row r="11150" spans="1:4" ht="14.4" x14ac:dyDescent="0.3">
      <c r="A11150" s="53"/>
      <c r="D11150" s="46"/>
    </row>
    <row r="11151" spans="1:4" ht="14.4" x14ac:dyDescent="0.3">
      <c r="A11151" s="53"/>
      <c r="D11151" s="46"/>
    </row>
    <row r="11152" spans="1:4" ht="14.4" x14ac:dyDescent="0.3">
      <c r="A11152" s="53"/>
      <c r="D11152" s="46"/>
    </row>
    <row r="11153" spans="1:4" ht="14.4" x14ac:dyDescent="0.3">
      <c r="A11153" s="53"/>
      <c r="D11153" s="46"/>
    </row>
    <row r="11154" spans="1:4" ht="14.4" x14ac:dyDescent="0.3">
      <c r="A11154" s="53"/>
      <c r="D11154" s="46"/>
    </row>
    <row r="11155" spans="1:4" ht="14.4" x14ac:dyDescent="0.3">
      <c r="A11155" s="53"/>
      <c r="D11155" s="46"/>
    </row>
    <row r="11156" spans="1:4" ht="14.4" x14ac:dyDescent="0.3">
      <c r="A11156" s="53"/>
      <c r="D11156" s="46"/>
    </row>
    <row r="11157" spans="1:4" ht="14.4" x14ac:dyDescent="0.3">
      <c r="A11157" s="53"/>
      <c r="D11157" s="46"/>
    </row>
    <row r="11158" spans="1:4" ht="14.4" x14ac:dyDescent="0.3">
      <c r="A11158" s="53"/>
      <c r="D11158" s="46"/>
    </row>
    <row r="11159" spans="1:4" ht="14.4" x14ac:dyDescent="0.3">
      <c r="A11159" s="53"/>
      <c r="D11159" s="46"/>
    </row>
    <row r="11160" spans="1:4" ht="14.4" x14ac:dyDescent="0.3">
      <c r="A11160" s="53"/>
      <c r="D11160" s="46"/>
    </row>
    <row r="11161" spans="1:4" ht="14.4" x14ac:dyDescent="0.3">
      <c r="A11161" s="53"/>
      <c r="D11161" s="46"/>
    </row>
    <row r="11162" spans="1:4" ht="14.4" x14ac:dyDescent="0.3">
      <c r="A11162" s="53"/>
      <c r="D11162" s="46"/>
    </row>
    <row r="11163" spans="1:4" ht="14.4" x14ac:dyDescent="0.3">
      <c r="A11163" s="53"/>
      <c r="D11163" s="46"/>
    </row>
    <row r="11164" spans="1:4" ht="14.4" x14ac:dyDescent="0.3">
      <c r="A11164" s="53"/>
      <c r="D11164" s="46"/>
    </row>
    <row r="11165" spans="1:4" ht="14.4" x14ac:dyDescent="0.3">
      <c r="A11165" s="53"/>
      <c r="D11165" s="46"/>
    </row>
    <row r="11166" spans="1:4" ht="14.4" x14ac:dyDescent="0.3">
      <c r="A11166" s="53"/>
      <c r="D11166" s="46"/>
    </row>
    <row r="11167" spans="1:4" ht="14.4" x14ac:dyDescent="0.3">
      <c r="A11167" s="53"/>
      <c r="D11167" s="46"/>
    </row>
    <row r="11168" spans="1:4" ht="14.4" x14ac:dyDescent="0.3">
      <c r="A11168" s="53"/>
      <c r="D11168" s="46"/>
    </row>
    <row r="11169" spans="1:4" ht="14.4" x14ac:dyDescent="0.3">
      <c r="A11169" s="53"/>
      <c r="D11169" s="46"/>
    </row>
    <row r="11170" spans="1:4" ht="14.4" x14ac:dyDescent="0.3">
      <c r="A11170" s="53"/>
      <c r="D11170" s="46"/>
    </row>
    <row r="11171" spans="1:4" ht="14.4" x14ac:dyDescent="0.3">
      <c r="A11171" s="53"/>
      <c r="D11171" s="46"/>
    </row>
    <row r="11172" spans="1:4" ht="14.4" x14ac:dyDescent="0.3">
      <c r="A11172" s="53"/>
      <c r="D11172" s="46"/>
    </row>
    <row r="11173" spans="1:4" ht="14.4" x14ac:dyDescent="0.3">
      <c r="A11173" s="53"/>
      <c r="D11173" s="46"/>
    </row>
    <row r="11174" spans="1:4" ht="14.4" x14ac:dyDescent="0.3">
      <c r="A11174" s="53"/>
      <c r="D11174" s="46"/>
    </row>
    <row r="11175" spans="1:4" ht="14.4" x14ac:dyDescent="0.3">
      <c r="A11175" s="53"/>
      <c r="D11175" s="46"/>
    </row>
    <row r="11176" spans="1:4" ht="14.4" x14ac:dyDescent="0.3">
      <c r="A11176" s="53"/>
      <c r="D11176" s="46"/>
    </row>
    <row r="11177" spans="1:4" ht="14.4" x14ac:dyDescent="0.3">
      <c r="A11177" s="53"/>
      <c r="D11177" s="46"/>
    </row>
    <row r="11178" spans="1:4" ht="14.4" x14ac:dyDescent="0.3">
      <c r="A11178" s="53"/>
      <c r="D11178" s="46"/>
    </row>
    <row r="11179" spans="1:4" ht="14.4" x14ac:dyDescent="0.3">
      <c r="A11179" s="53"/>
      <c r="D11179" s="46"/>
    </row>
    <row r="11180" spans="1:4" ht="14.4" x14ac:dyDescent="0.3">
      <c r="A11180" s="53"/>
      <c r="D11180" s="46"/>
    </row>
    <row r="11181" spans="1:4" ht="14.4" x14ac:dyDescent="0.3">
      <c r="A11181" s="53"/>
      <c r="D11181" s="46"/>
    </row>
    <row r="11182" spans="1:4" ht="14.4" x14ac:dyDescent="0.3">
      <c r="A11182" s="53"/>
      <c r="D11182" s="46"/>
    </row>
    <row r="11183" spans="1:4" ht="14.4" x14ac:dyDescent="0.3">
      <c r="A11183" s="53"/>
      <c r="D11183" s="46"/>
    </row>
    <row r="11184" spans="1:4" ht="14.4" x14ac:dyDescent="0.3">
      <c r="A11184" s="53"/>
      <c r="D11184" s="46"/>
    </row>
    <row r="11185" spans="1:4" ht="14.4" x14ac:dyDescent="0.3">
      <c r="A11185" s="53"/>
      <c r="D11185" s="46"/>
    </row>
    <row r="11186" spans="1:4" ht="14.4" x14ac:dyDescent="0.3">
      <c r="A11186" s="53"/>
      <c r="D11186" s="46"/>
    </row>
    <row r="11187" spans="1:4" ht="14.4" x14ac:dyDescent="0.3">
      <c r="A11187" s="53"/>
      <c r="D11187" s="46"/>
    </row>
    <row r="11188" spans="1:4" ht="14.4" x14ac:dyDescent="0.3">
      <c r="A11188" s="53"/>
      <c r="D11188" s="46"/>
    </row>
    <row r="11189" spans="1:4" ht="14.4" x14ac:dyDescent="0.3">
      <c r="A11189" s="53"/>
      <c r="D11189" s="46"/>
    </row>
    <row r="11190" spans="1:4" ht="14.4" x14ac:dyDescent="0.3">
      <c r="A11190" s="53"/>
      <c r="D11190" s="46"/>
    </row>
    <row r="11191" spans="1:4" ht="14.4" x14ac:dyDescent="0.3">
      <c r="A11191" s="53"/>
      <c r="D11191" s="46"/>
    </row>
    <row r="11192" spans="1:4" ht="14.4" x14ac:dyDescent="0.3">
      <c r="A11192" s="53"/>
      <c r="D11192" s="46"/>
    </row>
    <row r="11193" spans="1:4" ht="14.4" x14ac:dyDescent="0.3">
      <c r="A11193" s="53"/>
      <c r="D11193" s="46"/>
    </row>
    <row r="11194" spans="1:4" ht="14.4" x14ac:dyDescent="0.3">
      <c r="A11194" s="53"/>
      <c r="D11194" s="46"/>
    </row>
    <row r="11195" spans="1:4" ht="14.4" x14ac:dyDescent="0.3">
      <c r="A11195" s="53"/>
      <c r="D11195" s="46"/>
    </row>
    <row r="11196" spans="1:4" ht="14.4" x14ac:dyDescent="0.3">
      <c r="A11196" s="53"/>
      <c r="D11196" s="46"/>
    </row>
    <row r="11197" spans="1:4" ht="14.4" x14ac:dyDescent="0.3">
      <c r="A11197" s="53"/>
      <c r="D11197" s="46"/>
    </row>
    <row r="11198" spans="1:4" ht="14.4" x14ac:dyDescent="0.3">
      <c r="A11198" s="53"/>
      <c r="D11198" s="46"/>
    </row>
    <row r="11199" spans="1:4" ht="14.4" x14ac:dyDescent="0.3">
      <c r="A11199" s="53"/>
      <c r="D11199" s="46"/>
    </row>
    <row r="11200" spans="1:4" ht="14.4" x14ac:dyDescent="0.3">
      <c r="A11200" s="53"/>
      <c r="D11200" s="46"/>
    </row>
    <row r="11201" spans="1:4" ht="14.4" x14ac:dyDescent="0.3">
      <c r="A11201" s="53"/>
      <c r="D11201" s="46"/>
    </row>
    <row r="11202" spans="1:4" ht="14.4" x14ac:dyDescent="0.3">
      <c r="A11202" s="53"/>
      <c r="D11202" s="46"/>
    </row>
    <row r="11203" spans="1:4" ht="14.4" x14ac:dyDescent="0.3">
      <c r="A11203" s="53"/>
      <c r="D11203" s="46"/>
    </row>
    <row r="11204" spans="1:4" ht="14.4" x14ac:dyDescent="0.3">
      <c r="A11204" s="53"/>
      <c r="D11204" s="46"/>
    </row>
    <row r="11205" spans="1:4" ht="14.4" x14ac:dyDescent="0.3">
      <c r="A11205" s="53"/>
      <c r="D11205" s="46"/>
    </row>
    <row r="11206" spans="1:4" ht="14.4" x14ac:dyDescent="0.3">
      <c r="A11206" s="53"/>
      <c r="D11206" s="46"/>
    </row>
    <row r="11207" spans="1:4" ht="14.4" x14ac:dyDescent="0.3">
      <c r="A11207" s="53"/>
      <c r="D11207" s="46"/>
    </row>
    <row r="11208" spans="1:4" ht="14.4" x14ac:dyDescent="0.3">
      <c r="A11208" s="53"/>
      <c r="D11208" s="46"/>
    </row>
    <row r="11209" spans="1:4" ht="14.4" x14ac:dyDescent="0.3">
      <c r="A11209" s="53"/>
      <c r="D11209" s="46"/>
    </row>
    <row r="11210" spans="1:4" ht="14.4" x14ac:dyDescent="0.3">
      <c r="A11210" s="53"/>
      <c r="D11210" s="46"/>
    </row>
    <row r="11211" spans="1:4" ht="14.4" x14ac:dyDescent="0.3">
      <c r="A11211" s="53"/>
      <c r="D11211" s="46"/>
    </row>
    <row r="11212" spans="1:4" ht="14.4" x14ac:dyDescent="0.3">
      <c r="A11212" s="53"/>
      <c r="D11212" s="46"/>
    </row>
    <row r="11213" spans="1:4" ht="14.4" x14ac:dyDescent="0.3">
      <c r="A11213" s="53"/>
      <c r="D11213" s="46"/>
    </row>
    <row r="11214" spans="1:4" ht="14.4" x14ac:dyDescent="0.3">
      <c r="A11214" s="53"/>
      <c r="D11214" s="46"/>
    </row>
    <row r="11215" spans="1:4" ht="14.4" x14ac:dyDescent="0.3">
      <c r="A11215" s="53"/>
      <c r="D11215" s="46"/>
    </row>
    <row r="11216" spans="1:4" ht="14.4" x14ac:dyDescent="0.3">
      <c r="A11216" s="53"/>
      <c r="D11216" s="46"/>
    </row>
    <row r="11217" spans="1:4" ht="14.4" x14ac:dyDescent="0.3">
      <c r="A11217" s="53"/>
      <c r="D11217" s="46"/>
    </row>
    <row r="11218" spans="1:4" ht="14.4" x14ac:dyDescent="0.3">
      <c r="A11218" s="53"/>
      <c r="D11218" s="46"/>
    </row>
    <row r="11219" spans="1:4" ht="14.4" x14ac:dyDescent="0.3">
      <c r="A11219" s="53"/>
      <c r="D11219" s="46"/>
    </row>
    <row r="11220" spans="1:4" ht="14.4" x14ac:dyDescent="0.3">
      <c r="A11220" s="53"/>
      <c r="D11220" s="46"/>
    </row>
    <row r="11221" spans="1:4" ht="14.4" x14ac:dyDescent="0.3">
      <c r="A11221" s="53"/>
      <c r="D11221" s="46"/>
    </row>
    <row r="11222" spans="1:4" ht="14.4" x14ac:dyDescent="0.3">
      <c r="A11222" s="53"/>
      <c r="D11222" s="46"/>
    </row>
    <row r="11223" spans="1:4" ht="14.4" x14ac:dyDescent="0.3">
      <c r="A11223" s="53"/>
      <c r="D11223" s="46"/>
    </row>
    <row r="11224" spans="1:4" ht="14.4" x14ac:dyDescent="0.3">
      <c r="A11224" s="53"/>
      <c r="D11224" s="46"/>
    </row>
    <row r="11225" spans="1:4" ht="14.4" x14ac:dyDescent="0.3">
      <c r="A11225" s="53"/>
      <c r="D11225" s="46"/>
    </row>
    <row r="11226" spans="1:4" ht="14.4" x14ac:dyDescent="0.3">
      <c r="A11226" s="53"/>
      <c r="D11226" s="46"/>
    </row>
    <row r="11227" spans="1:4" ht="14.4" x14ac:dyDescent="0.3">
      <c r="A11227" s="53"/>
      <c r="D11227" s="46"/>
    </row>
    <row r="11228" spans="1:4" ht="14.4" x14ac:dyDescent="0.3">
      <c r="A11228" s="53"/>
      <c r="D11228" s="46"/>
    </row>
    <row r="11229" spans="1:4" ht="14.4" x14ac:dyDescent="0.3">
      <c r="A11229" s="53"/>
      <c r="D11229" s="46"/>
    </row>
    <row r="11230" spans="1:4" ht="14.4" x14ac:dyDescent="0.3">
      <c r="A11230" s="53"/>
      <c r="D11230" s="46"/>
    </row>
    <row r="11231" spans="1:4" ht="14.4" x14ac:dyDescent="0.3">
      <c r="A11231" s="53"/>
      <c r="D11231" s="46"/>
    </row>
    <row r="11232" spans="1:4" ht="14.4" x14ac:dyDescent="0.3">
      <c r="A11232" s="53"/>
      <c r="D11232" s="46"/>
    </row>
    <row r="11233" spans="1:4" ht="14.4" x14ac:dyDescent="0.3">
      <c r="A11233" s="53"/>
      <c r="D11233" s="46"/>
    </row>
    <row r="11234" spans="1:4" ht="14.4" x14ac:dyDescent="0.3">
      <c r="A11234" s="53"/>
      <c r="D11234" s="46"/>
    </row>
    <row r="11235" spans="1:4" ht="14.4" x14ac:dyDescent="0.3">
      <c r="A11235" s="53"/>
      <c r="D11235" s="46"/>
    </row>
    <row r="11236" spans="1:4" ht="14.4" x14ac:dyDescent="0.3">
      <c r="A11236" s="53"/>
      <c r="D11236" s="46"/>
    </row>
    <row r="11237" spans="1:4" ht="14.4" x14ac:dyDescent="0.3">
      <c r="A11237" s="53"/>
      <c r="D11237" s="46"/>
    </row>
    <row r="11238" spans="1:4" ht="14.4" x14ac:dyDescent="0.3">
      <c r="A11238" s="53"/>
      <c r="D11238" s="46"/>
    </row>
    <row r="11239" spans="1:4" ht="14.4" x14ac:dyDescent="0.3">
      <c r="A11239" s="53"/>
      <c r="D11239" s="46"/>
    </row>
    <row r="11240" spans="1:4" ht="14.4" x14ac:dyDescent="0.3">
      <c r="A11240" s="53"/>
      <c r="D11240" s="46"/>
    </row>
    <row r="11241" spans="1:4" ht="14.4" x14ac:dyDescent="0.3">
      <c r="A11241" s="53"/>
      <c r="D11241" s="46"/>
    </row>
    <row r="11242" spans="1:4" ht="14.4" x14ac:dyDescent="0.3">
      <c r="A11242" s="53"/>
      <c r="D11242" s="46"/>
    </row>
    <row r="11243" spans="1:4" ht="14.4" x14ac:dyDescent="0.3">
      <c r="A11243" s="53"/>
      <c r="D11243" s="46"/>
    </row>
    <row r="11244" spans="1:4" ht="14.4" x14ac:dyDescent="0.3">
      <c r="A11244" s="51"/>
      <c r="D11244" s="46"/>
    </row>
    <row r="11245" spans="1:4" ht="14.4" x14ac:dyDescent="0.3">
      <c r="A11245" s="53"/>
      <c r="D11245" s="46"/>
    </row>
    <row r="11246" spans="1:4" ht="14.4" x14ac:dyDescent="0.3">
      <c r="A11246" s="53"/>
      <c r="D11246" s="46"/>
    </row>
    <row r="11247" spans="1:4" ht="14.4" x14ac:dyDescent="0.3">
      <c r="A11247" s="53"/>
      <c r="D11247" s="46"/>
    </row>
    <row r="11248" spans="1:4" ht="14.4" x14ac:dyDescent="0.3">
      <c r="A11248" s="53"/>
      <c r="D11248" s="46"/>
    </row>
    <row r="11249" spans="1:4" ht="14.4" x14ac:dyDescent="0.3">
      <c r="A11249" s="53"/>
      <c r="D11249" s="46"/>
    </row>
    <row r="11250" spans="1:4" ht="14.4" x14ac:dyDescent="0.3">
      <c r="A11250" s="53"/>
      <c r="D11250" s="46"/>
    </row>
    <row r="11251" spans="1:4" ht="14.4" x14ac:dyDescent="0.3">
      <c r="A11251" s="53"/>
      <c r="D11251" s="46"/>
    </row>
    <row r="11252" spans="1:4" ht="14.4" x14ac:dyDescent="0.3">
      <c r="A11252" s="53"/>
      <c r="D11252" s="46"/>
    </row>
    <row r="11253" spans="1:4" ht="14.4" x14ac:dyDescent="0.3">
      <c r="A11253" s="53"/>
      <c r="D11253" s="46"/>
    </row>
    <row r="11254" spans="1:4" ht="14.4" x14ac:dyDescent="0.3">
      <c r="A11254" s="53"/>
      <c r="D11254" s="46"/>
    </row>
    <row r="11255" spans="1:4" ht="14.4" x14ac:dyDescent="0.3">
      <c r="A11255" s="53"/>
      <c r="D11255" s="46"/>
    </row>
    <row r="11256" spans="1:4" ht="14.4" x14ac:dyDescent="0.3">
      <c r="A11256" s="53"/>
      <c r="D11256" s="46"/>
    </row>
    <row r="11257" spans="1:4" ht="14.4" x14ac:dyDescent="0.3">
      <c r="A11257" s="53"/>
      <c r="D11257" s="46"/>
    </row>
    <row r="11258" spans="1:4" ht="14.4" x14ac:dyDescent="0.3">
      <c r="A11258" s="53"/>
      <c r="D11258" s="46"/>
    </row>
    <row r="11259" spans="1:4" ht="14.4" x14ac:dyDescent="0.3">
      <c r="A11259" s="53"/>
      <c r="D11259" s="46"/>
    </row>
    <row r="11260" spans="1:4" ht="14.4" x14ac:dyDescent="0.3">
      <c r="A11260" s="53"/>
      <c r="D11260" s="46"/>
    </row>
    <row r="11261" spans="1:4" ht="14.4" x14ac:dyDescent="0.3">
      <c r="A11261" s="53"/>
      <c r="D11261" s="46"/>
    </row>
    <row r="11262" spans="1:4" ht="14.4" x14ac:dyDescent="0.3">
      <c r="A11262" s="53"/>
      <c r="D11262" s="46"/>
    </row>
    <row r="11263" spans="1:4" ht="14.4" x14ac:dyDescent="0.3">
      <c r="A11263" s="53"/>
      <c r="D11263" s="46"/>
    </row>
    <row r="11264" spans="1:4" ht="14.4" x14ac:dyDescent="0.3">
      <c r="A11264" s="53"/>
      <c r="D11264" s="46"/>
    </row>
    <row r="11265" spans="1:4" ht="14.4" x14ac:dyDescent="0.3">
      <c r="A11265" s="53"/>
      <c r="D11265" s="46"/>
    </row>
    <row r="11266" spans="1:4" ht="14.4" x14ac:dyDescent="0.3">
      <c r="A11266" s="53"/>
      <c r="D11266" s="46"/>
    </row>
    <row r="11267" spans="1:4" ht="14.4" x14ac:dyDescent="0.3">
      <c r="A11267" s="53"/>
      <c r="D11267" s="46"/>
    </row>
    <row r="11268" spans="1:4" ht="14.4" x14ac:dyDescent="0.3">
      <c r="A11268" s="53"/>
      <c r="D11268" s="46"/>
    </row>
    <row r="11269" spans="1:4" ht="14.4" x14ac:dyDescent="0.3">
      <c r="A11269" s="53"/>
      <c r="D11269" s="46"/>
    </row>
    <row r="11270" spans="1:4" ht="14.4" x14ac:dyDescent="0.3">
      <c r="A11270" s="53"/>
      <c r="D11270" s="46"/>
    </row>
    <row r="11271" spans="1:4" ht="14.4" x14ac:dyDescent="0.3">
      <c r="A11271" s="53"/>
      <c r="D11271" s="46"/>
    </row>
    <row r="11272" spans="1:4" ht="14.4" x14ac:dyDescent="0.3">
      <c r="A11272" s="53"/>
      <c r="D11272" s="46"/>
    </row>
    <row r="11273" spans="1:4" ht="14.4" x14ac:dyDescent="0.3">
      <c r="A11273" s="53"/>
      <c r="D11273" s="46"/>
    </row>
    <row r="11274" spans="1:4" ht="14.4" x14ac:dyDescent="0.3">
      <c r="A11274" s="53"/>
      <c r="D11274" s="46"/>
    </row>
    <row r="11275" spans="1:4" ht="14.4" x14ac:dyDescent="0.3">
      <c r="A11275" s="53"/>
      <c r="D11275" s="46"/>
    </row>
    <row r="11276" spans="1:4" ht="14.4" x14ac:dyDescent="0.3">
      <c r="A11276" s="51"/>
      <c r="D11276" s="46"/>
    </row>
    <row r="11277" spans="1:4" ht="14.4" x14ac:dyDescent="0.3">
      <c r="A11277" s="53"/>
      <c r="D11277" s="46"/>
    </row>
    <row r="11278" spans="1:4" ht="14.4" x14ac:dyDescent="0.3">
      <c r="A11278" s="53"/>
      <c r="D11278" s="46"/>
    </row>
    <row r="11279" spans="1:4" ht="14.4" x14ac:dyDescent="0.3">
      <c r="A11279" s="53"/>
      <c r="D11279" s="46"/>
    </row>
    <row r="11280" spans="1:4" ht="14.4" x14ac:dyDescent="0.3">
      <c r="A11280" s="53"/>
      <c r="D11280" s="46"/>
    </row>
    <row r="11281" spans="1:4" ht="14.4" x14ac:dyDescent="0.3">
      <c r="A11281" s="53"/>
      <c r="D11281" s="46"/>
    </row>
    <row r="11282" spans="1:4" ht="14.4" x14ac:dyDescent="0.3">
      <c r="A11282" s="53"/>
      <c r="D11282" s="46"/>
    </row>
    <row r="11283" spans="1:4" ht="14.4" x14ac:dyDescent="0.3">
      <c r="A11283" s="53"/>
      <c r="D11283" s="46"/>
    </row>
    <row r="11284" spans="1:4" ht="14.4" x14ac:dyDescent="0.3">
      <c r="A11284" s="53"/>
      <c r="D11284" s="46"/>
    </row>
    <row r="11285" spans="1:4" ht="14.4" x14ac:dyDescent="0.3">
      <c r="A11285" s="53"/>
      <c r="D11285" s="46"/>
    </row>
    <row r="11286" spans="1:4" ht="14.4" x14ac:dyDescent="0.3">
      <c r="A11286" s="53"/>
      <c r="D11286" s="46"/>
    </row>
    <row r="11287" spans="1:4" ht="14.4" x14ac:dyDescent="0.3">
      <c r="A11287" s="53"/>
      <c r="D11287" s="46"/>
    </row>
    <row r="11288" spans="1:4" ht="14.4" x14ac:dyDescent="0.3">
      <c r="A11288" s="53"/>
      <c r="D11288" s="46"/>
    </row>
    <row r="11289" spans="1:4" ht="14.4" x14ac:dyDescent="0.3">
      <c r="A11289" s="53"/>
      <c r="D11289" s="46"/>
    </row>
    <row r="11290" spans="1:4" ht="14.4" x14ac:dyDescent="0.3">
      <c r="A11290" s="53"/>
      <c r="D11290" s="46"/>
    </row>
    <row r="11291" spans="1:4" ht="14.4" x14ac:dyDescent="0.3">
      <c r="A11291" s="53"/>
      <c r="D11291" s="46"/>
    </row>
    <row r="11292" spans="1:4" ht="14.4" x14ac:dyDescent="0.3">
      <c r="A11292" s="53"/>
      <c r="D11292" s="46"/>
    </row>
    <row r="11293" spans="1:4" ht="14.4" x14ac:dyDescent="0.3">
      <c r="A11293" s="53"/>
      <c r="D11293" s="46"/>
    </row>
    <row r="11294" spans="1:4" ht="14.4" x14ac:dyDescent="0.3">
      <c r="A11294" s="53"/>
      <c r="D11294" s="46"/>
    </row>
    <row r="11295" spans="1:4" ht="14.4" x14ac:dyDescent="0.3">
      <c r="A11295" s="53"/>
      <c r="D11295" s="46"/>
    </row>
    <row r="11296" spans="1:4" ht="14.4" x14ac:dyDescent="0.3">
      <c r="A11296" s="53"/>
      <c r="D11296" s="46"/>
    </row>
    <row r="11297" spans="1:4" ht="14.4" x14ac:dyDescent="0.3">
      <c r="A11297" s="53"/>
      <c r="D11297" s="46"/>
    </row>
    <row r="11298" spans="1:4" ht="14.4" x14ac:dyDescent="0.3">
      <c r="A11298" s="53"/>
      <c r="D11298" s="46"/>
    </row>
    <row r="11299" spans="1:4" ht="14.4" x14ac:dyDescent="0.3">
      <c r="A11299" s="53"/>
      <c r="D11299" s="46"/>
    </row>
    <row r="11300" spans="1:4" ht="14.4" x14ac:dyDescent="0.3">
      <c r="A11300" s="53"/>
      <c r="D11300" s="46"/>
    </row>
    <row r="11301" spans="1:4" ht="14.4" x14ac:dyDescent="0.3">
      <c r="A11301" s="53"/>
      <c r="D11301" s="46"/>
    </row>
    <row r="11302" spans="1:4" ht="14.4" x14ac:dyDescent="0.3">
      <c r="A11302" s="53"/>
      <c r="D11302" s="46"/>
    </row>
    <row r="11303" spans="1:4" ht="14.4" x14ac:dyDescent="0.3">
      <c r="A11303" s="53"/>
      <c r="D11303" s="46"/>
    </row>
    <row r="11304" spans="1:4" ht="14.4" x14ac:dyDescent="0.3">
      <c r="A11304" s="53"/>
      <c r="D11304" s="46"/>
    </row>
    <row r="11305" spans="1:4" ht="14.4" x14ac:dyDescent="0.3">
      <c r="A11305" s="53"/>
      <c r="D11305" s="46"/>
    </row>
    <row r="11306" spans="1:4" ht="14.4" x14ac:dyDescent="0.3">
      <c r="A11306" s="53"/>
      <c r="D11306" s="46"/>
    </row>
    <row r="11307" spans="1:4" ht="14.4" x14ac:dyDescent="0.3">
      <c r="A11307" s="53"/>
      <c r="D11307" s="46"/>
    </row>
    <row r="11308" spans="1:4" ht="14.4" x14ac:dyDescent="0.3">
      <c r="A11308" s="53"/>
      <c r="D11308" s="46"/>
    </row>
    <row r="11309" spans="1:4" ht="14.4" x14ac:dyDescent="0.3">
      <c r="A11309" s="53"/>
      <c r="D11309" s="46"/>
    </row>
    <row r="11310" spans="1:4" ht="14.4" x14ac:dyDescent="0.3">
      <c r="A11310" s="53"/>
      <c r="D11310" s="46"/>
    </row>
    <row r="11311" spans="1:4" ht="14.4" x14ac:dyDescent="0.3">
      <c r="A11311" s="53"/>
      <c r="D11311" s="46"/>
    </row>
    <row r="11312" spans="1:4" ht="14.4" x14ac:dyDescent="0.3">
      <c r="A11312" s="53"/>
      <c r="D11312" s="46"/>
    </row>
    <row r="11313" spans="1:4" ht="14.4" x14ac:dyDescent="0.3">
      <c r="A11313" s="53"/>
      <c r="D11313" s="46"/>
    </row>
    <row r="11314" spans="1:4" ht="14.4" x14ac:dyDescent="0.3">
      <c r="A11314" s="53"/>
      <c r="D11314" s="46"/>
    </row>
    <row r="11315" spans="1:4" ht="14.4" x14ac:dyDescent="0.3">
      <c r="A11315" s="53"/>
      <c r="D11315" s="46"/>
    </row>
    <row r="11316" spans="1:4" ht="14.4" x14ac:dyDescent="0.3">
      <c r="A11316" s="53"/>
      <c r="D11316" s="46"/>
    </row>
    <row r="11317" spans="1:4" ht="14.4" x14ac:dyDescent="0.3">
      <c r="A11317" s="53"/>
      <c r="D11317" s="46"/>
    </row>
    <row r="11318" spans="1:4" ht="14.4" x14ac:dyDescent="0.3">
      <c r="A11318" s="53"/>
      <c r="D11318" s="46"/>
    </row>
    <row r="11319" spans="1:4" ht="14.4" x14ac:dyDescent="0.3">
      <c r="A11319" s="53"/>
      <c r="D11319" s="46"/>
    </row>
    <row r="11320" spans="1:4" ht="14.4" x14ac:dyDescent="0.3">
      <c r="A11320" s="53"/>
      <c r="D11320" s="46"/>
    </row>
    <row r="11321" spans="1:4" ht="14.4" x14ac:dyDescent="0.3">
      <c r="A11321" s="53"/>
      <c r="D11321" s="46"/>
    </row>
    <row r="11322" spans="1:4" ht="14.4" x14ac:dyDescent="0.3">
      <c r="A11322" s="53"/>
      <c r="D11322" s="46"/>
    </row>
    <row r="11323" spans="1:4" ht="14.4" x14ac:dyDescent="0.3">
      <c r="A11323" s="53"/>
      <c r="D11323" s="46"/>
    </row>
    <row r="11324" spans="1:4" ht="14.4" x14ac:dyDescent="0.3">
      <c r="A11324" s="53"/>
      <c r="D11324" s="46"/>
    </row>
    <row r="11325" spans="1:4" ht="14.4" x14ac:dyDescent="0.3">
      <c r="A11325" s="53"/>
      <c r="D11325" s="46"/>
    </row>
    <row r="11326" spans="1:4" ht="14.4" x14ac:dyDescent="0.3">
      <c r="A11326" s="53"/>
      <c r="D11326" s="46"/>
    </row>
    <row r="11327" spans="1:4" ht="14.4" x14ac:dyDescent="0.3">
      <c r="A11327" s="53"/>
      <c r="D11327" s="46"/>
    </row>
    <row r="11328" spans="1:4" ht="14.4" x14ac:dyDescent="0.3">
      <c r="A11328" s="53"/>
      <c r="D11328" s="46"/>
    </row>
    <row r="11329" spans="1:4" ht="14.4" x14ac:dyDescent="0.3">
      <c r="A11329" s="53"/>
      <c r="D11329" s="46"/>
    </row>
    <row r="11330" spans="1:4" ht="14.4" x14ac:dyDescent="0.3">
      <c r="A11330" s="53"/>
      <c r="D11330" s="46"/>
    </row>
    <row r="11331" spans="1:4" ht="14.4" x14ac:dyDescent="0.3">
      <c r="A11331" s="53"/>
      <c r="D11331" s="46"/>
    </row>
    <row r="11332" spans="1:4" ht="14.4" x14ac:dyDescent="0.3">
      <c r="A11332" s="53"/>
      <c r="D11332" s="46"/>
    </row>
    <row r="11333" spans="1:4" ht="14.4" x14ac:dyDescent="0.3">
      <c r="A11333" s="53"/>
      <c r="D11333" s="46"/>
    </row>
    <row r="11334" spans="1:4" ht="14.4" x14ac:dyDescent="0.3">
      <c r="A11334" s="53"/>
      <c r="D11334" s="46"/>
    </row>
    <row r="11335" spans="1:4" ht="14.4" x14ac:dyDescent="0.3">
      <c r="A11335" s="53"/>
      <c r="D11335" s="46"/>
    </row>
    <row r="11336" spans="1:4" ht="14.4" x14ac:dyDescent="0.3">
      <c r="A11336" s="53"/>
      <c r="D11336" s="46"/>
    </row>
    <row r="11337" spans="1:4" ht="14.4" x14ac:dyDescent="0.3">
      <c r="A11337" s="53"/>
      <c r="D11337" s="46"/>
    </row>
    <row r="11338" spans="1:4" ht="14.4" x14ac:dyDescent="0.3">
      <c r="A11338" s="53"/>
      <c r="D11338" s="46"/>
    </row>
    <row r="11339" spans="1:4" ht="14.4" x14ac:dyDescent="0.3">
      <c r="A11339" s="53"/>
      <c r="D11339" s="46"/>
    </row>
    <row r="11340" spans="1:4" ht="14.4" x14ac:dyDescent="0.3">
      <c r="A11340" s="53"/>
      <c r="D11340" s="46"/>
    </row>
    <row r="11341" spans="1:4" ht="14.4" x14ac:dyDescent="0.3">
      <c r="A11341" s="53"/>
      <c r="D11341" s="46"/>
    </row>
    <row r="11342" spans="1:4" ht="14.4" x14ac:dyDescent="0.3">
      <c r="A11342" s="53"/>
      <c r="D11342" s="46"/>
    </row>
    <row r="11343" spans="1:4" ht="14.4" x14ac:dyDescent="0.3">
      <c r="A11343" s="53"/>
      <c r="D11343" s="46"/>
    </row>
    <row r="11344" spans="1:4" ht="14.4" x14ac:dyDescent="0.3">
      <c r="A11344" s="53"/>
      <c r="D11344" s="46"/>
    </row>
    <row r="11345" spans="1:4" ht="14.4" x14ac:dyDescent="0.3">
      <c r="A11345" s="53"/>
      <c r="D11345" s="46"/>
    </row>
    <row r="11346" spans="1:4" ht="14.4" x14ac:dyDescent="0.3">
      <c r="A11346" s="53"/>
      <c r="D11346" s="46"/>
    </row>
    <row r="11347" spans="1:4" ht="14.4" x14ac:dyDescent="0.3">
      <c r="A11347" s="53"/>
      <c r="D11347" s="46"/>
    </row>
    <row r="11348" spans="1:4" ht="14.4" x14ac:dyDescent="0.3">
      <c r="A11348" s="53"/>
      <c r="D11348" s="46"/>
    </row>
    <row r="11349" spans="1:4" ht="14.4" x14ac:dyDescent="0.3">
      <c r="A11349" s="53"/>
      <c r="D11349" s="46"/>
    </row>
    <row r="11350" spans="1:4" ht="14.4" x14ac:dyDescent="0.3">
      <c r="A11350" s="53"/>
      <c r="D11350" s="46"/>
    </row>
    <row r="11351" spans="1:4" ht="14.4" x14ac:dyDescent="0.3">
      <c r="A11351" s="53"/>
      <c r="D11351" s="46"/>
    </row>
    <row r="11352" spans="1:4" ht="14.4" x14ac:dyDescent="0.3">
      <c r="A11352" s="53"/>
      <c r="D11352" s="46"/>
    </row>
    <row r="11353" spans="1:4" ht="14.4" x14ac:dyDescent="0.3">
      <c r="A11353" s="53"/>
      <c r="D11353" s="46"/>
    </row>
    <row r="11354" spans="1:4" ht="14.4" x14ac:dyDescent="0.3">
      <c r="A11354" s="53"/>
      <c r="D11354" s="46"/>
    </row>
    <row r="11355" spans="1:4" ht="14.4" x14ac:dyDescent="0.3">
      <c r="A11355" s="53"/>
      <c r="D11355" s="46"/>
    </row>
    <row r="11356" spans="1:4" ht="14.4" x14ac:dyDescent="0.3">
      <c r="A11356" s="53"/>
      <c r="D11356" s="46"/>
    </row>
    <row r="11357" spans="1:4" ht="14.4" x14ac:dyDescent="0.3">
      <c r="A11357" s="53"/>
      <c r="D11357" s="46"/>
    </row>
    <row r="11358" spans="1:4" ht="14.4" x14ac:dyDescent="0.3">
      <c r="A11358" s="53"/>
      <c r="D11358" s="46"/>
    </row>
    <row r="11359" spans="1:4" ht="14.4" x14ac:dyDescent="0.3">
      <c r="A11359" s="53"/>
      <c r="D11359" s="46"/>
    </row>
    <row r="11360" spans="1:4" ht="14.4" x14ac:dyDescent="0.3">
      <c r="A11360" s="53"/>
      <c r="D11360" s="46"/>
    </row>
    <row r="11361" spans="1:4" ht="14.4" x14ac:dyDescent="0.3">
      <c r="A11361" s="53"/>
      <c r="D11361" s="46"/>
    </row>
    <row r="11362" spans="1:4" ht="14.4" x14ac:dyDescent="0.3">
      <c r="A11362" s="53"/>
      <c r="D11362" s="46"/>
    </row>
    <row r="11363" spans="1:4" ht="14.4" x14ac:dyDescent="0.3">
      <c r="A11363" s="53"/>
      <c r="D11363" s="46"/>
    </row>
    <row r="11364" spans="1:4" ht="14.4" x14ac:dyDescent="0.3">
      <c r="A11364" s="53"/>
      <c r="D11364" s="46"/>
    </row>
    <row r="11365" spans="1:4" ht="14.4" x14ac:dyDescent="0.3">
      <c r="A11365" s="53"/>
      <c r="D11365" s="46"/>
    </row>
    <row r="11366" spans="1:4" ht="14.4" x14ac:dyDescent="0.3">
      <c r="A11366" s="53"/>
      <c r="D11366" s="46"/>
    </row>
    <row r="11367" spans="1:4" ht="14.4" x14ac:dyDescent="0.3">
      <c r="A11367" s="53"/>
      <c r="D11367" s="46"/>
    </row>
    <row r="11368" spans="1:4" ht="14.4" x14ac:dyDescent="0.3">
      <c r="A11368" s="53"/>
      <c r="D11368" s="46"/>
    </row>
    <row r="11369" spans="1:4" ht="14.4" x14ac:dyDescent="0.3">
      <c r="A11369" s="53"/>
      <c r="D11369" s="46"/>
    </row>
    <row r="11370" spans="1:4" ht="14.4" x14ac:dyDescent="0.3">
      <c r="A11370" s="53"/>
      <c r="D11370" s="46"/>
    </row>
    <row r="11371" spans="1:4" ht="14.4" x14ac:dyDescent="0.3">
      <c r="A11371" s="53"/>
      <c r="D11371" s="46"/>
    </row>
    <row r="11372" spans="1:4" ht="14.4" x14ac:dyDescent="0.3">
      <c r="A11372" s="53"/>
      <c r="D11372" s="46"/>
    </row>
    <row r="11373" spans="1:4" ht="14.4" x14ac:dyDescent="0.3">
      <c r="A11373" s="53"/>
      <c r="D11373" s="46"/>
    </row>
    <row r="11374" spans="1:4" ht="14.4" x14ac:dyDescent="0.3">
      <c r="A11374" s="53"/>
      <c r="D11374" s="46"/>
    </row>
    <row r="11375" spans="1:4" ht="14.4" x14ac:dyDescent="0.3">
      <c r="A11375" s="53"/>
      <c r="D11375" s="46"/>
    </row>
    <row r="11376" spans="1:4" ht="14.4" x14ac:dyDescent="0.3">
      <c r="A11376" s="53"/>
      <c r="D11376" s="46"/>
    </row>
    <row r="11377" spans="1:4" ht="14.4" x14ac:dyDescent="0.3">
      <c r="A11377" s="53"/>
      <c r="D11377" s="46"/>
    </row>
    <row r="11378" spans="1:4" ht="14.4" x14ac:dyDescent="0.3">
      <c r="A11378" s="53"/>
      <c r="D11378" s="46"/>
    </row>
    <row r="11379" spans="1:4" ht="14.4" x14ac:dyDescent="0.3">
      <c r="A11379" s="53"/>
      <c r="D11379" s="46"/>
    </row>
    <row r="11380" spans="1:4" ht="14.4" x14ac:dyDescent="0.3">
      <c r="A11380" s="53"/>
      <c r="D11380" s="46"/>
    </row>
    <row r="11381" spans="1:4" ht="14.4" x14ac:dyDescent="0.3">
      <c r="A11381" s="53"/>
      <c r="D11381" s="46"/>
    </row>
    <row r="11382" spans="1:4" ht="14.4" x14ac:dyDescent="0.3">
      <c r="A11382" s="53"/>
      <c r="D11382" s="46"/>
    </row>
    <row r="11383" spans="1:4" ht="14.4" x14ac:dyDescent="0.3">
      <c r="A11383" s="53"/>
      <c r="D11383" s="46"/>
    </row>
    <row r="11384" spans="1:4" ht="14.4" x14ac:dyDescent="0.3">
      <c r="A11384" s="53"/>
      <c r="D11384" s="46"/>
    </row>
    <row r="11385" spans="1:4" ht="14.4" x14ac:dyDescent="0.3">
      <c r="A11385" s="53"/>
      <c r="D11385" s="46"/>
    </row>
    <row r="11386" spans="1:4" ht="14.4" x14ac:dyDescent="0.3">
      <c r="A11386" s="53"/>
      <c r="D11386" s="46"/>
    </row>
    <row r="11387" spans="1:4" ht="14.4" x14ac:dyDescent="0.3">
      <c r="A11387" s="53"/>
      <c r="D11387" s="46"/>
    </row>
    <row r="11388" spans="1:4" ht="14.4" x14ac:dyDescent="0.3">
      <c r="A11388" s="53"/>
      <c r="D11388" s="46"/>
    </row>
    <row r="11389" spans="1:4" ht="14.4" x14ac:dyDescent="0.3">
      <c r="A11389" s="53"/>
      <c r="D11389" s="46"/>
    </row>
    <row r="11390" spans="1:4" ht="14.4" x14ac:dyDescent="0.3">
      <c r="A11390" s="53"/>
      <c r="D11390" s="46"/>
    </row>
    <row r="11391" spans="1:4" ht="14.4" x14ac:dyDescent="0.3">
      <c r="A11391" s="53"/>
      <c r="D11391" s="46"/>
    </row>
    <row r="11392" spans="1:4" ht="14.4" x14ac:dyDescent="0.3">
      <c r="A11392" s="53"/>
      <c r="D11392" s="46"/>
    </row>
    <row r="11393" spans="1:4" ht="14.4" x14ac:dyDescent="0.3">
      <c r="A11393" s="53"/>
      <c r="D11393" s="46"/>
    </row>
    <row r="11394" spans="1:4" ht="14.4" x14ac:dyDescent="0.3">
      <c r="A11394" s="53"/>
      <c r="D11394" s="46"/>
    </row>
    <row r="11395" spans="1:4" ht="14.4" x14ac:dyDescent="0.3">
      <c r="A11395" s="53"/>
      <c r="D11395" s="46"/>
    </row>
    <row r="11396" spans="1:4" ht="14.4" x14ac:dyDescent="0.3">
      <c r="A11396" s="53"/>
      <c r="D11396" s="46"/>
    </row>
    <row r="11397" spans="1:4" ht="14.4" x14ac:dyDescent="0.3">
      <c r="A11397" s="53"/>
      <c r="D11397" s="46"/>
    </row>
    <row r="11398" spans="1:4" ht="14.4" x14ac:dyDescent="0.3">
      <c r="A11398" s="53"/>
      <c r="D11398" s="46"/>
    </row>
    <row r="11399" spans="1:4" ht="14.4" x14ac:dyDescent="0.3">
      <c r="A11399" s="53"/>
      <c r="D11399" s="46"/>
    </row>
    <row r="11400" spans="1:4" ht="14.4" x14ac:dyDescent="0.3">
      <c r="A11400" s="53"/>
      <c r="D11400" s="46"/>
    </row>
    <row r="11401" spans="1:4" ht="14.4" x14ac:dyDescent="0.3">
      <c r="A11401" s="53"/>
      <c r="D11401" s="46"/>
    </row>
    <row r="11402" spans="1:4" ht="14.4" x14ac:dyDescent="0.3">
      <c r="A11402" s="53"/>
      <c r="D11402" s="46"/>
    </row>
    <row r="11403" spans="1:4" ht="14.4" x14ac:dyDescent="0.3">
      <c r="A11403" s="53"/>
      <c r="D11403" s="46"/>
    </row>
    <row r="11404" spans="1:4" ht="14.4" x14ac:dyDescent="0.3">
      <c r="A11404" s="53"/>
      <c r="D11404" s="46"/>
    </row>
    <row r="11405" spans="1:4" ht="14.4" x14ac:dyDescent="0.3">
      <c r="A11405" s="53"/>
      <c r="D11405" s="46"/>
    </row>
    <row r="11406" spans="1:4" ht="14.4" x14ac:dyDescent="0.3">
      <c r="A11406" s="53"/>
      <c r="D11406" s="46"/>
    </row>
    <row r="11407" spans="1:4" ht="14.4" x14ac:dyDescent="0.3">
      <c r="A11407" s="53"/>
      <c r="D11407" s="46"/>
    </row>
    <row r="11408" spans="1:4" ht="14.4" x14ac:dyDescent="0.3">
      <c r="A11408" s="53"/>
      <c r="D11408" s="46"/>
    </row>
    <row r="11409" spans="1:4" ht="14.4" x14ac:dyDescent="0.3">
      <c r="A11409" s="53"/>
      <c r="D11409" s="46"/>
    </row>
    <row r="11410" spans="1:4" ht="14.4" x14ac:dyDescent="0.3">
      <c r="A11410" s="53"/>
      <c r="D11410" s="46"/>
    </row>
    <row r="11411" spans="1:4" ht="14.4" x14ac:dyDescent="0.3">
      <c r="A11411" s="53"/>
      <c r="D11411" s="46"/>
    </row>
    <row r="11412" spans="1:4" ht="14.4" x14ac:dyDescent="0.3">
      <c r="A11412" s="53"/>
      <c r="D11412" s="46"/>
    </row>
    <row r="11413" spans="1:4" ht="14.4" x14ac:dyDescent="0.3">
      <c r="A11413" s="53"/>
      <c r="D11413" s="46"/>
    </row>
    <row r="11414" spans="1:4" ht="14.4" x14ac:dyDescent="0.3">
      <c r="A11414" s="53"/>
      <c r="D11414" s="46"/>
    </row>
    <row r="11415" spans="1:4" ht="14.4" x14ac:dyDescent="0.3">
      <c r="A11415" s="53"/>
      <c r="D11415" s="46"/>
    </row>
    <row r="11416" spans="1:4" ht="14.4" x14ac:dyDescent="0.3">
      <c r="A11416" s="53"/>
      <c r="D11416" s="46"/>
    </row>
    <row r="11417" spans="1:4" ht="14.4" x14ac:dyDescent="0.3">
      <c r="A11417" s="51"/>
      <c r="D11417" s="46"/>
    </row>
    <row r="11418" spans="1:4" ht="14.4" x14ac:dyDescent="0.3">
      <c r="A11418" s="51"/>
      <c r="D11418" s="46"/>
    </row>
    <row r="11419" spans="1:4" ht="14.4" x14ac:dyDescent="0.3">
      <c r="A11419" s="51"/>
      <c r="D11419" s="46"/>
    </row>
    <row r="11420" spans="1:4" ht="14.4" x14ac:dyDescent="0.3">
      <c r="A11420" s="51"/>
      <c r="D11420" s="46"/>
    </row>
    <row r="11421" spans="1:4" ht="14.4" x14ac:dyDescent="0.3">
      <c r="A11421" s="51"/>
      <c r="D11421" s="46"/>
    </row>
    <row r="11422" spans="1:4" ht="14.4" x14ac:dyDescent="0.3">
      <c r="A11422" s="51"/>
      <c r="D11422" s="46"/>
    </row>
    <row r="11423" spans="1:4" ht="14.4" x14ac:dyDescent="0.3">
      <c r="A11423" s="51"/>
      <c r="D11423" s="46"/>
    </row>
    <row r="11424" spans="1:4" ht="14.4" x14ac:dyDescent="0.3">
      <c r="A11424" s="51"/>
      <c r="D11424" s="46"/>
    </row>
    <row r="11425" spans="1:4" ht="14.4" x14ac:dyDescent="0.3">
      <c r="A11425" s="51"/>
      <c r="D11425" s="46"/>
    </row>
    <row r="11426" spans="1:4" ht="14.4" x14ac:dyDescent="0.3">
      <c r="A11426" s="51"/>
      <c r="D11426" s="46"/>
    </row>
    <row r="11427" spans="1:4" ht="14.4" x14ac:dyDescent="0.3">
      <c r="A11427" s="51"/>
      <c r="D11427" s="46"/>
    </row>
    <row r="11428" spans="1:4" ht="14.4" x14ac:dyDescent="0.3">
      <c r="A11428" s="51"/>
      <c r="D11428" s="46"/>
    </row>
    <row r="11429" spans="1:4" ht="14.4" x14ac:dyDescent="0.3">
      <c r="A11429" s="51"/>
      <c r="D11429" s="46"/>
    </row>
    <row r="11430" spans="1:4" ht="14.4" x14ac:dyDescent="0.3">
      <c r="A11430" s="51"/>
      <c r="D11430" s="46"/>
    </row>
    <row r="11431" spans="1:4" ht="14.4" x14ac:dyDescent="0.3">
      <c r="A11431" s="51"/>
      <c r="D11431" s="46"/>
    </row>
    <row r="11432" spans="1:4" ht="14.4" x14ac:dyDescent="0.3">
      <c r="A11432" s="51"/>
      <c r="D11432" s="46"/>
    </row>
    <row r="11433" spans="1:4" ht="14.4" x14ac:dyDescent="0.3">
      <c r="A11433" s="51"/>
      <c r="D11433" s="46"/>
    </row>
    <row r="11434" spans="1:4" ht="14.4" x14ac:dyDescent="0.3">
      <c r="A11434" s="51"/>
      <c r="D11434" s="46"/>
    </row>
    <row r="11435" spans="1:4" ht="14.4" x14ac:dyDescent="0.3">
      <c r="A11435" s="51"/>
      <c r="D11435" s="46"/>
    </row>
    <row r="11436" spans="1:4" ht="14.4" x14ac:dyDescent="0.3">
      <c r="A11436" s="51"/>
      <c r="D11436" s="46"/>
    </row>
    <row r="11437" spans="1:4" ht="14.4" x14ac:dyDescent="0.3">
      <c r="A11437" s="51"/>
      <c r="D11437" s="46"/>
    </row>
    <row r="11438" spans="1:4" ht="14.4" x14ac:dyDescent="0.3">
      <c r="A11438" s="51"/>
      <c r="D11438" s="46"/>
    </row>
    <row r="11439" spans="1:4" ht="14.4" x14ac:dyDescent="0.3">
      <c r="A11439" s="51"/>
      <c r="D11439" s="46"/>
    </row>
    <row r="11440" spans="1:4" ht="14.4" x14ac:dyDescent="0.3">
      <c r="A11440" s="51"/>
      <c r="D11440" s="46"/>
    </row>
    <row r="11441" spans="1:4" ht="14.4" x14ac:dyDescent="0.3">
      <c r="A11441" s="51"/>
      <c r="D11441" s="46"/>
    </row>
    <row r="11442" spans="1:4" ht="14.4" x14ac:dyDescent="0.3">
      <c r="A11442" s="51"/>
      <c r="D11442" s="46"/>
    </row>
    <row r="11443" spans="1:4" ht="14.4" x14ac:dyDescent="0.3">
      <c r="A11443" s="51"/>
      <c r="D11443" s="46"/>
    </row>
    <row r="11444" spans="1:4" ht="14.4" x14ac:dyDescent="0.3">
      <c r="A11444" s="51"/>
      <c r="D11444" s="46"/>
    </row>
    <row r="11445" spans="1:4" ht="14.4" x14ac:dyDescent="0.3">
      <c r="A11445" s="51"/>
      <c r="D11445" s="46"/>
    </row>
    <row r="11446" spans="1:4" ht="14.4" x14ac:dyDescent="0.3">
      <c r="A11446" s="51"/>
      <c r="D11446" s="46"/>
    </row>
    <row r="11447" spans="1:4" ht="14.4" x14ac:dyDescent="0.3">
      <c r="A11447" s="51"/>
      <c r="D11447" s="46"/>
    </row>
    <row r="11448" spans="1:4" ht="14.4" x14ac:dyDescent="0.3">
      <c r="A11448" s="51"/>
      <c r="D11448" s="46"/>
    </row>
    <row r="11449" spans="1:4" ht="14.4" x14ac:dyDescent="0.3">
      <c r="A11449" s="51"/>
      <c r="D11449" s="46"/>
    </row>
    <row r="11450" spans="1:4" ht="14.4" x14ac:dyDescent="0.3">
      <c r="A11450" s="51"/>
      <c r="D11450" s="46"/>
    </row>
    <row r="11451" spans="1:4" ht="14.4" x14ac:dyDescent="0.3">
      <c r="A11451" s="51"/>
      <c r="D11451" s="46"/>
    </row>
    <row r="11452" spans="1:4" ht="14.4" x14ac:dyDescent="0.3">
      <c r="A11452" s="51"/>
      <c r="D11452" s="46"/>
    </row>
    <row r="11453" spans="1:4" ht="14.4" x14ac:dyDescent="0.3">
      <c r="A11453" s="51"/>
      <c r="D11453" s="46"/>
    </row>
    <row r="11454" spans="1:4" ht="14.4" x14ac:dyDescent="0.3">
      <c r="A11454" s="51"/>
      <c r="D11454" s="46"/>
    </row>
    <row r="11455" spans="1:4" ht="14.4" x14ac:dyDescent="0.3">
      <c r="A11455" s="51"/>
      <c r="D11455" s="46"/>
    </row>
    <row r="11456" spans="1:4" ht="14.4" x14ac:dyDescent="0.3">
      <c r="A11456" s="51"/>
      <c r="D11456" s="46"/>
    </row>
    <row r="11457" spans="1:4" ht="14.4" x14ac:dyDescent="0.3">
      <c r="A11457" s="51"/>
      <c r="D11457" s="46"/>
    </row>
    <row r="11458" spans="1:4" ht="14.4" x14ac:dyDescent="0.3">
      <c r="A11458" s="51"/>
      <c r="D11458" s="46"/>
    </row>
    <row r="11459" spans="1:4" ht="14.4" x14ac:dyDescent="0.3">
      <c r="A11459" s="51"/>
      <c r="D11459" s="46"/>
    </row>
    <row r="11460" spans="1:4" ht="14.4" x14ac:dyDescent="0.3">
      <c r="A11460" s="51"/>
      <c r="D11460" s="46"/>
    </row>
    <row r="11461" spans="1:4" ht="14.4" x14ac:dyDescent="0.3">
      <c r="A11461" s="51"/>
      <c r="D11461" s="46"/>
    </row>
    <row r="11462" spans="1:4" ht="14.4" x14ac:dyDescent="0.3">
      <c r="A11462" s="51"/>
      <c r="D11462" s="46"/>
    </row>
    <row r="11463" spans="1:4" ht="14.4" x14ac:dyDescent="0.3">
      <c r="A11463" s="51"/>
      <c r="D11463" s="46"/>
    </row>
    <row r="11464" spans="1:4" ht="14.4" x14ac:dyDescent="0.3">
      <c r="A11464" s="51"/>
      <c r="D11464" s="46"/>
    </row>
    <row r="11465" spans="1:4" ht="14.4" x14ac:dyDescent="0.3">
      <c r="A11465" s="51"/>
      <c r="D11465" s="46"/>
    </row>
    <row r="11466" spans="1:4" ht="14.4" x14ac:dyDescent="0.3">
      <c r="A11466" s="51"/>
      <c r="D11466" s="46"/>
    </row>
    <row r="11467" spans="1:4" ht="14.4" x14ac:dyDescent="0.3">
      <c r="A11467" s="51"/>
      <c r="D11467" s="46"/>
    </row>
    <row r="11468" spans="1:4" ht="14.4" x14ac:dyDescent="0.3">
      <c r="A11468" s="51"/>
      <c r="D11468" s="46"/>
    </row>
    <row r="11469" spans="1:4" ht="14.4" x14ac:dyDescent="0.3">
      <c r="A11469" s="51"/>
      <c r="D11469" s="46"/>
    </row>
    <row r="11470" spans="1:4" ht="14.4" x14ac:dyDescent="0.3">
      <c r="A11470" s="51"/>
      <c r="D11470" s="46"/>
    </row>
    <row r="11471" spans="1:4" ht="14.4" x14ac:dyDescent="0.3">
      <c r="A11471" s="51"/>
      <c r="D11471" s="46"/>
    </row>
    <row r="11472" spans="1:4" ht="14.4" x14ac:dyDescent="0.3">
      <c r="A11472" s="51"/>
      <c r="D11472" s="46"/>
    </row>
    <row r="11473" spans="1:4" ht="14.4" x14ac:dyDescent="0.3">
      <c r="A11473" s="51"/>
      <c r="D11473" s="46"/>
    </row>
    <row r="11474" spans="1:4" ht="14.4" x14ac:dyDescent="0.3">
      <c r="A11474" s="51"/>
      <c r="D11474" s="46"/>
    </row>
    <row r="11475" spans="1:4" ht="14.4" x14ac:dyDescent="0.3">
      <c r="A11475" s="51"/>
      <c r="D11475" s="46"/>
    </row>
    <row r="11476" spans="1:4" ht="14.4" x14ac:dyDescent="0.3">
      <c r="A11476" s="51"/>
      <c r="D11476" s="46"/>
    </row>
    <row r="11477" spans="1:4" ht="14.4" x14ac:dyDescent="0.3">
      <c r="A11477" s="51"/>
      <c r="D11477" s="46"/>
    </row>
    <row r="11478" spans="1:4" ht="14.4" x14ac:dyDescent="0.3">
      <c r="A11478" s="51"/>
      <c r="D11478" s="46"/>
    </row>
    <row r="11479" spans="1:4" ht="14.4" x14ac:dyDescent="0.3">
      <c r="A11479" s="51"/>
      <c r="D11479" s="46"/>
    </row>
    <row r="11480" spans="1:4" ht="14.4" x14ac:dyDescent="0.3">
      <c r="A11480" s="51"/>
      <c r="D11480" s="46"/>
    </row>
    <row r="11481" spans="1:4" ht="14.4" x14ac:dyDescent="0.3">
      <c r="A11481" s="51"/>
      <c r="D11481" s="46"/>
    </row>
    <row r="11482" spans="1:4" ht="14.4" x14ac:dyDescent="0.3">
      <c r="A11482" s="51"/>
      <c r="D11482" s="46"/>
    </row>
    <row r="11483" spans="1:4" ht="14.4" x14ac:dyDescent="0.3">
      <c r="A11483" s="51"/>
      <c r="D11483" s="46"/>
    </row>
    <row r="11484" spans="1:4" ht="14.4" x14ac:dyDescent="0.3">
      <c r="A11484" s="51"/>
      <c r="D11484" s="46"/>
    </row>
    <row r="11485" spans="1:4" ht="14.4" x14ac:dyDescent="0.3">
      <c r="A11485" s="51"/>
      <c r="D11485" s="46"/>
    </row>
    <row r="11486" spans="1:4" ht="14.4" x14ac:dyDescent="0.3">
      <c r="A11486" s="51"/>
      <c r="D11486" s="46"/>
    </row>
    <row r="11487" spans="1:4" ht="14.4" x14ac:dyDescent="0.3">
      <c r="A11487" s="51"/>
      <c r="D11487" s="46"/>
    </row>
    <row r="11488" spans="1:4" ht="14.4" x14ac:dyDescent="0.3">
      <c r="A11488" s="51"/>
      <c r="D11488" s="46"/>
    </row>
    <row r="11489" spans="1:4" ht="14.4" x14ac:dyDescent="0.3">
      <c r="A11489" s="51"/>
      <c r="D11489" s="46"/>
    </row>
    <row r="11490" spans="1:4" ht="14.4" x14ac:dyDescent="0.3">
      <c r="A11490" s="51"/>
      <c r="D11490" s="46"/>
    </row>
    <row r="11491" spans="1:4" ht="14.4" x14ac:dyDescent="0.3">
      <c r="A11491" s="51"/>
      <c r="D11491" s="46"/>
    </row>
    <row r="11492" spans="1:4" ht="14.4" x14ac:dyDescent="0.3">
      <c r="A11492" s="51"/>
      <c r="D11492" s="46"/>
    </row>
    <row r="11493" spans="1:4" ht="14.4" x14ac:dyDescent="0.3">
      <c r="A11493" s="51"/>
      <c r="D11493" s="46"/>
    </row>
    <row r="11494" spans="1:4" ht="14.4" x14ac:dyDescent="0.3">
      <c r="A11494" s="51"/>
      <c r="D11494" s="46"/>
    </row>
    <row r="11495" spans="1:4" ht="14.4" x14ac:dyDescent="0.3">
      <c r="A11495" s="51"/>
      <c r="D11495" s="46"/>
    </row>
    <row r="11496" spans="1:4" ht="14.4" x14ac:dyDescent="0.3">
      <c r="A11496" s="51"/>
      <c r="D11496" s="46"/>
    </row>
    <row r="11497" spans="1:4" ht="14.4" x14ac:dyDescent="0.3">
      <c r="A11497" s="51"/>
      <c r="D11497" s="46"/>
    </row>
    <row r="11498" spans="1:4" ht="14.4" x14ac:dyDescent="0.3">
      <c r="A11498" s="51"/>
      <c r="D11498" s="46"/>
    </row>
    <row r="11499" spans="1:4" ht="14.4" x14ac:dyDescent="0.3">
      <c r="A11499" s="51"/>
      <c r="D11499" s="46"/>
    </row>
    <row r="11500" spans="1:4" ht="14.4" x14ac:dyDescent="0.3">
      <c r="A11500" s="51"/>
      <c r="D11500" s="46"/>
    </row>
    <row r="11501" spans="1:4" ht="14.4" x14ac:dyDescent="0.3">
      <c r="A11501" s="51"/>
      <c r="D11501" s="46"/>
    </row>
    <row r="11502" spans="1:4" ht="14.4" x14ac:dyDescent="0.3">
      <c r="A11502" s="51"/>
      <c r="D11502" s="46"/>
    </row>
    <row r="11503" spans="1:4" ht="14.4" x14ac:dyDescent="0.3">
      <c r="A11503" s="51"/>
      <c r="D11503" s="46"/>
    </row>
    <row r="11504" spans="1:4" ht="14.4" x14ac:dyDescent="0.3">
      <c r="A11504" s="51"/>
      <c r="D11504" s="46"/>
    </row>
    <row r="11505" spans="1:4" ht="14.4" x14ac:dyDescent="0.3">
      <c r="A11505" s="51"/>
      <c r="D11505" s="46"/>
    </row>
    <row r="11506" spans="1:4" ht="14.4" x14ac:dyDescent="0.3">
      <c r="A11506" s="51"/>
      <c r="D11506" s="46"/>
    </row>
    <row r="11507" spans="1:4" ht="14.4" x14ac:dyDescent="0.3">
      <c r="A11507" s="51"/>
      <c r="D11507" s="46"/>
    </row>
    <row r="11508" spans="1:4" ht="14.4" x14ac:dyDescent="0.3">
      <c r="A11508" s="51"/>
      <c r="D11508" s="46"/>
    </row>
    <row r="11509" spans="1:4" ht="14.4" x14ac:dyDescent="0.3">
      <c r="A11509" s="51"/>
      <c r="D11509" s="46"/>
    </row>
    <row r="11510" spans="1:4" ht="14.4" x14ac:dyDescent="0.3">
      <c r="A11510" s="51"/>
      <c r="D11510" s="46"/>
    </row>
    <row r="11511" spans="1:4" ht="14.4" x14ac:dyDescent="0.3">
      <c r="A11511" s="51"/>
      <c r="D11511" s="46"/>
    </row>
    <row r="11512" spans="1:4" ht="14.4" x14ac:dyDescent="0.3">
      <c r="A11512" s="51"/>
      <c r="D11512" s="46"/>
    </row>
    <row r="11513" spans="1:4" ht="14.4" x14ac:dyDescent="0.3">
      <c r="A11513" s="51"/>
      <c r="D11513" s="46"/>
    </row>
    <row r="11514" spans="1:4" ht="14.4" x14ac:dyDescent="0.3">
      <c r="A11514" s="51"/>
      <c r="D11514" s="46"/>
    </row>
    <row r="11515" spans="1:4" ht="14.4" x14ac:dyDescent="0.3">
      <c r="A11515" s="51"/>
      <c r="D11515" s="46"/>
    </row>
    <row r="11516" spans="1:4" ht="14.4" x14ac:dyDescent="0.3">
      <c r="A11516" s="51"/>
      <c r="D11516" s="46"/>
    </row>
    <row r="11517" spans="1:4" ht="14.4" x14ac:dyDescent="0.3">
      <c r="A11517" s="51"/>
      <c r="D11517" s="46"/>
    </row>
    <row r="11518" spans="1:4" ht="14.4" x14ac:dyDescent="0.3">
      <c r="A11518" s="51"/>
      <c r="D11518" s="46"/>
    </row>
    <row r="11519" spans="1:4" ht="14.4" x14ac:dyDescent="0.3">
      <c r="A11519" s="51"/>
      <c r="D11519" s="46"/>
    </row>
    <row r="11520" spans="1:4" ht="14.4" x14ac:dyDescent="0.3">
      <c r="A11520" s="51"/>
      <c r="D11520" s="46"/>
    </row>
    <row r="11521" spans="1:4" ht="14.4" x14ac:dyDescent="0.3">
      <c r="A11521" s="51"/>
      <c r="D11521" s="46"/>
    </row>
    <row r="11522" spans="1:4" ht="14.4" x14ac:dyDescent="0.3">
      <c r="A11522" s="51"/>
      <c r="D11522" s="46"/>
    </row>
    <row r="11523" spans="1:4" ht="14.4" x14ac:dyDescent="0.3">
      <c r="A11523" s="51"/>
      <c r="D11523" s="46"/>
    </row>
    <row r="11524" spans="1:4" ht="14.4" x14ac:dyDescent="0.3">
      <c r="A11524" s="51"/>
      <c r="D11524" s="46"/>
    </row>
    <row r="11525" spans="1:4" ht="14.4" x14ac:dyDescent="0.3">
      <c r="A11525" s="51"/>
      <c r="D11525" s="46"/>
    </row>
    <row r="11526" spans="1:4" ht="14.4" x14ac:dyDescent="0.3">
      <c r="A11526" s="51"/>
      <c r="D11526" s="46"/>
    </row>
    <row r="11527" spans="1:4" ht="14.4" x14ac:dyDescent="0.3">
      <c r="A11527" s="51"/>
      <c r="D11527" s="46"/>
    </row>
    <row r="11528" spans="1:4" ht="14.4" x14ac:dyDescent="0.3">
      <c r="A11528" s="51"/>
      <c r="D11528" s="46"/>
    </row>
    <row r="11529" spans="1:4" ht="14.4" x14ac:dyDescent="0.3">
      <c r="A11529" s="51"/>
      <c r="D11529" s="46"/>
    </row>
    <row r="11530" spans="1:4" ht="14.4" x14ac:dyDescent="0.3">
      <c r="A11530" s="51"/>
      <c r="D11530" s="46"/>
    </row>
    <row r="11531" spans="1:4" ht="14.4" x14ac:dyDescent="0.3">
      <c r="A11531" s="51"/>
      <c r="D11531" s="46"/>
    </row>
    <row r="11532" spans="1:4" ht="14.4" x14ac:dyDescent="0.3">
      <c r="A11532" s="51"/>
      <c r="D11532" s="46"/>
    </row>
    <row r="11533" spans="1:4" ht="14.4" x14ac:dyDescent="0.3">
      <c r="A11533" s="51"/>
      <c r="D11533" s="46"/>
    </row>
    <row r="11534" spans="1:4" ht="14.4" x14ac:dyDescent="0.3">
      <c r="A11534" s="51"/>
      <c r="D11534" s="46"/>
    </row>
    <row r="11535" spans="1:4" ht="14.4" x14ac:dyDescent="0.3">
      <c r="A11535" s="51"/>
      <c r="D11535" s="46"/>
    </row>
    <row r="11536" spans="1:4" ht="14.4" x14ac:dyDescent="0.3">
      <c r="A11536" s="51"/>
      <c r="D11536" s="46"/>
    </row>
    <row r="11537" spans="1:4" ht="14.4" x14ac:dyDescent="0.3">
      <c r="A11537" s="51"/>
      <c r="D11537" s="46"/>
    </row>
    <row r="11538" spans="1:4" ht="14.4" x14ac:dyDescent="0.3">
      <c r="A11538" s="51"/>
      <c r="D11538" s="46"/>
    </row>
    <row r="11539" spans="1:4" ht="14.4" x14ac:dyDescent="0.3">
      <c r="A11539" s="51"/>
      <c r="D11539" s="46"/>
    </row>
    <row r="11540" spans="1:4" ht="14.4" x14ac:dyDescent="0.3">
      <c r="A11540" s="51"/>
      <c r="D11540" s="46"/>
    </row>
    <row r="11541" spans="1:4" ht="14.4" x14ac:dyDescent="0.3">
      <c r="A11541" s="51"/>
      <c r="D11541" s="46"/>
    </row>
    <row r="11542" spans="1:4" ht="14.4" x14ac:dyDescent="0.3">
      <c r="A11542" s="51"/>
      <c r="D11542" s="46"/>
    </row>
    <row r="11543" spans="1:4" ht="14.4" x14ac:dyDescent="0.3">
      <c r="A11543" s="51"/>
      <c r="D11543" s="46"/>
    </row>
    <row r="11544" spans="1:4" ht="14.4" x14ac:dyDescent="0.3">
      <c r="A11544" s="51"/>
      <c r="D11544" s="46"/>
    </row>
    <row r="11545" spans="1:4" ht="14.4" x14ac:dyDescent="0.3">
      <c r="A11545" s="51"/>
      <c r="D11545" s="46"/>
    </row>
    <row r="11546" spans="1:4" ht="14.4" x14ac:dyDescent="0.3">
      <c r="A11546" s="51"/>
      <c r="D11546" s="46"/>
    </row>
    <row r="11547" spans="1:4" ht="14.4" x14ac:dyDescent="0.3">
      <c r="A11547" s="51"/>
      <c r="D11547" s="46"/>
    </row>
    <row r="11548" spans="1:4" ht="14.4" x14ac:dyDescent="0.3">
      <c r="A11548" s="51"/>
      <c r="D11548" s="46"/>
    </row>
    <row r="11549" spans="1:4" ht="14.4" x14ac:dyDescent="0.3">
      <c r="A11549" s="51"/>
      <c r="D11549" s="46"/>
    </row>
    <row r="11550" spans="1:4" ht="14.4" x14ac:dyDescent="0.3">
      <c r="A11550" s="51"/>
      <c r="D11550" s="46"/>
    </row>
    <row r="11551" spans="1:4" ht="14.4" x14ac:dyDescent="0.3">
      <c r="A11551" s="51"/>
      <c r="D11551" s="46"/>
    </row>
    <row r="11552" spans="1:4" ht="14.4" x14ac:dyDescent="0.3">
      <c r="A11552" s="51"/>
      <c r="D11552" s="46"/>
    </row>
    <row r="11553" spans="1:4" ht="14.4" x14ac:dyDescent="0.3">
      <c r="A11553" s="51"/>
      <c r="D11553" s="46"/>
    </row>
    <row r="11554" spans="1:4" ht="14.4" x14ac:dyDescent="0.3">
      <c r="A11554" s="51"/>
      <c r="D11554" s="46"/>
    </row>
    <row r="11555" spans="1:4" ht="14.4" x14ac:dyDescent="0.3">
      <c r="A11555" s="51"/>
      <c r="D11555" s="46"/>
    </row>
    <row r="11556" spans="1:4" ht="14.4" x14ac:dyDescent="0.3">
      <c r="A11556" s="51"/>
      <c r="D11556" s="46"/>
    </row>
    <row r="11557" spans="1:4" ht="14.4" x14ac:dyDescent="0.3">
      <c r="A11557" s="51"/>
      <c r="D11557" s="46"/>
    </row>
    <row r="11558" spans="1:4" ht="14.4" x14ac:dyDescent="0.3">
      <c r="A11558" s="51"/>
      <c r="D11558" s="46"/>
    </row>
    <row r="11559" spans="1:4" ht="14.4" x14ac:dyDescent="0.3">
      <c r="A11559" s="51"/>
      <c r="D11559" s="46"/>
    </row>
    <row r="11560" spans="1:4" ht="14.4" x14ac:dyDescent="0.3">
      <c r="A11560" s="51"/>
      <c r="D11560" s="46"/>
    </row>
    <row r="11561" spans="1:4" ht="14.4" x14ac:dyDescent="0.3">
      <c r="A11561" s="51"/>
      <c r="D11561" s="46"/>
    </row>
    <row r="11562" spans="1:4" ht="14.4" x14ac:dyDescent="0.3">
      <c r="A11562" s="51"/>
      <c r="D11562" s="46"/>
    </row>
    <row r="11563" spans="1:4" ht="14.4" x14ac:dyDescent="0.3">
      <c r="A11563" s="51"/>
      <c r="D11563" s="46"/>
    </row>
    <row r="11564" spans="1:4" ht="14.4" x14ac:dyDescent="0.3">
      <c r="A11564" s="51"/>
      <c r="D11564" s="46"/>
    </row>
    <row r="11565" spans="1:4" ht="14.4" x14ac:dyDescent="0.3">
      <c r="A11565" s="51"/>
      <c r="D11565" s="46"/>
    </row>
    <row r="11566" spans="1:4" ht="14.4" x14ac:dyDescent="0.3">
      <c r="A11566" s="51"/>
      <c r="D11566" s="46"/>
    </row>
    <row r="11567" spans="1:4" ht="14.4" x14ac:dyDescent="0.3">
      <c r="A11567" s="51"/>
      <c r="D11567" s="46"/>
    </row>
    <row r="11568" spans="1:4" ht="14.4" x14ac:dyDescent="0.3">
      <c r="A11568" s="51"/>
      <c r="D11568" s="46"/>
    </row>
    <row r="11569" spans="1:4" ht="14.4" x14ac:dyDescent="0.3">
      <c r="A11569" s="51"/>
      <c r="D11569" s="46"/>
    </row>
    <row r="11570" spans="1:4" ht="14.4" x14ac:dyDescent="0.3">
      <c r="A11570" s="51"/>
      <c r="D11570" s="46"/>
    </row>
    <row r="11571" spans="1:4" ht="14.4" x14ac:dyDescent="0.3">
      <c r="A11571" s="51"/>
      <c r="D11571" s="46"/>
    </row>
    <row r="11572" spans="1:4" ht="14.4" x14ac:dyDescent="0.3">
      <c r="A11572" s="51"/>
      <c r="D11572" s="46"/>
    </row>
    <row r="11573" spans="1:4" ht="14.4" x14ac:dyDescent="0.3">
      <c r="A11573" s="51"/>
      <c r="D11573" s="46"/>
    </row>
    <row r="11574" spans="1:4" ht="14.4" x14ac:dyDescent="0.3">
      <c r="A11574" s="51"/>
      <c r="D11574" s="46"/>
    </row>
    <row r="11575" spans="1:4" ht="14.4" x14ac:dyDescent="0.3">
      <c r="A11575" s="51"/>
      <c r="D11575" s="46"/>
    </row>
    <row r="11576" spans="1:4" ht="14.4" x14ac:dyDescent="0.3">
      <c r="A11576" s="51"/>
      <c r="D11576" s="46"/>
    </row>
    <row r="11577" spans="1:4" ht="14.4" x14ac:dyDescent="0.3">
      <c r="A11577" s="51"/>
      <c r="D11577" s="46"/>
    </row>
    <row r="11578" spans="1:4" ht="14.4" x14ac:dyDescent="0.3">
      <c r="A11578" s="51"/>
      <c r="D11578" s="46"/>
    </row>
    <row r="11579" spans="1:4" ht="14.4" x14ac:dyDescent="0.3">
      <c r="A11579" s="51"/>
      <c r="D11579" s="46"/>
    </row>
    <row r="11580" spans="1:4" ht="14.4" x14ac:dyDescent="0.3">
      <c r="A11580" s="51"/>
      <c r="D11580" s="46"/>
    </row>
    <row r="11581" spans="1:4" ht="14.4" x14ac:dyDescent="0.3">
      <c r="A11581" s="51"/>
      <c r="D11581" s="46"/>
    </row>
    <row r="11582" spans="1:4" ht="14.4" x14ac:dyDescent="0.3">
      <c r="A11582" s="51"/>
      <c r="D11582" s="46"/>
    </row>
    <row r="11583" spans="1:4" ht="14.4" x14ac:dyDescent="0.3">
      <c r="A11583" s="51"/>
      <c r="D11583" s="46"/>
    </row>
    <row r="11584" spans="1:4" ht="14.4" x14ac:dyDescent="0.3">
      <c r="A11584" s="51"/>
      <c r="D11584" s="46"/>
    </row>
    <row r="11585" spans="1:4" ht="14.4" x14ac:dyDescent="0.3">
      <c r="A11585" s="51"/>
      <c r="D11585" s="46"/>
    </row>
    <row r="11586" spans="1:4" ht="14.4" x14ac:dyDescent="0.3">
      <c r="A11586" s="51"/>
      <c r="D11586" s="46"/>
    </row>
    <row r="11587" spans="1:4" ht="14.4" x14ac:dyDescent="0.3">
      <c r="A11587" s="51"/>
      <c r="D11587" s="46"/>
    </row>
    <row r="11588" spans="1:4" ht="14.4" x14ac:dyDescent="0.3">
      <c r="A11588" s="51"/>
      <c r="D11588" s="46"/>
    </row>
    <row r="11589" spans="1:4" ht="14.4" x14ac:dyDescent="0.3">
      <c r="A11589" s="51"/>
      <c r="D11589" s="46"/>
    </row>
    <row r="11590" spans="1:4" ht="14.4" x14ac:dyDescent="0.3">
      <c r="A11590" s="51"/>
      <c r="D11590" s="46"/>
    </row>
    <row r="11591" spans="1:4" ht="14.4" x14ac:dyDescent="0.3">
      <c r="A11591" s="51"/>
      <c r="D11591" s="46"/>
    </row>
    <row r="11592" spans="1:4" ht="14.4" x14ac:dyDescent="0.3">
      <c r="A11592" s="51"/>
      <c r="D11592" s="46"/>
    </row>
    <row r="11593" spans="1:4" ht="14.4" x14ac:dyDescent="0.3">
      <c r="A11593" s="51"/>
      <c r="D11593" s="46"/>
    </row>
    <row r="11594" spans="1:4" ht="14.4" x14ac:dyDescent="0.3">
      <c r="A11594" s="51"/>
      <c r="D11594" s="46"/>
    </row>
    <row r="11595" spans="1:4" ht="14.4" x14ac:dyDescent="0.3">
      <c r="A11595" s="51"/>
      <c r="D11595" s="46"/>
    </row>
    <row r="11596" spans="1:4" ht="14.4" x14ac:dyDescent="0.3">
      <c r="A11596" s="51"/>
      <c r="D11596" s="46"/>
    </row>
    <row r="11597" spans="1:4" ht="14.4" x14ac:dyDescent="0.3">
      <c r="A11597" s="51"/>
      <c r="D11597" s="46"/>
    </row>
    <row r="11598" spans="1:4" ht="14.4" x14ac:dyDescent="0.3">
      <c r="A11598" s="51"/>
      <c r="D11598" s="46"/>
    </row>
    <row r="11599" spans="1:4" ht="14.4" x14ac:dyDescent="0.3">
      <c r="A11599" s="51"/>
      <c r="D11599" s="46"/>
    </row>
    <row r="11600" spans="1:4" ht="14.4" x14ac:dyDescent="0.3">
      <c r="A11600" s="51"/>
      <c r="D11600" s="46"/>
    </row>
    <row r="11601" spans="1:4" ht="14.4" x14ac:dyDescent="0.3">
      <c r="A11601" s="51"/>
      <c r="D11601" s="46"/>
    </row>
    <row r="11602" spans="1:4" ht="14.4" x14ac:dyDescent="0.3">
      <c r="A11602" s="51"/>
      <c r="D11602" s="46"/>
    </row>
    <row r="11603" spans="1:4" ht="14.4" x14ac:dyDescent="0.3">
      <c r="A11603" s="51"/>
      <c r="D11603" s="46"/>
    </row>
    <row r="11604" spans="1:4" ht="14.4" x14ac:dyDescent="0.3">
      <c r="A11604" s="51"/>
      <c r="D11604" s="46"/>
    </row>
    <row r="11605" spans="1:4" ht="14.4" x14ac:dyDescent="0.3">
      <c r="A11605" s="51"/>
      <c r="D11605" s="46"/>
    </row>
    <row r="11606" spans="1:4" ht="14.4" x14ac:dyDescent="0.3">
      <c r="A11606" s="51"/>
      <c r="D11606" s="46"/>
    </row>
    <row r="11607" spans="1:4" ht="14.4" x14ac:dyDescent="0.3">
      <c r="A11607" s="51"/>
      <c r="D11607" s="46"/>
    </row>
    <row r="11608" spans="1:4" ht="14.4" x14ac:dyDescent="0.3">
      <c r="A11608" s="51"/>
      <c r="D11608" s="46"/>
    </row>
    <row r="11609" spans="1:4" ht="14.4" x14ac:dyDescent="0.3">
      <c r="A11609" s="51"/>
      <c r="D11609" s="46"/>
    </row>
    <row r="11610" spans="1:4" ht="14.4" x14ac:dyDescent="0.3">
      <c r="A11610" s="51"/>
      <c r="D11610" s="46"/>
    </row>
    <row r="11611" spans="1:4" ht="14.4" x14ac:dyDescent="0.3">
      <c r="A11611" s="51"/>
      <c r="D11611" s="46"/>
    </row>
    <row r="11612" spans="1:4" ht="14.4" x14ac:dyDescent="0.3">
      <c r="A11612" s="51"/>
      <c r="D11612" s="46"/>
    </row>
    <row r="11613" spans="1:4" ht="14.4" x14ac:dyDescent="0.3">
      <c r="A11613" s="51"/>
      <c r="D11613" s="46"/>
    </row>
    <row r="11614" spans="1:4" ht="14.4" x14ac:dyDescent="0.3">
      <c r="A11614" s="51"/>
      <c r="D11614" s="46"/>
    </row>
    <row r="11615" spans="1:4" ht="14.4" x14ac:dyDescent="0.3">
      <c r="A11615" s="51"/>
      <c r="D11615" s="46"/>
    </row>
    <row r="11616" spans="1:4" ht="14.4" x14ac:dyDescent="0.3">
      <c r="A11616" s="51"/>
      <c r="D11616" s="46"/>
    </row>
    <row r="11617" spans="1:4" ht="14.4" x14ac:dyDescent="0.3">
      <c r="A11617" s="51"/>
      <c r="D11617" s="46"/>
    </row>
    <row r="11618" spans="1:4" ht="14.4" x14ac:dyDescent="0.3">
      <c r="A11618" s="51"/>
      <c r="D11618" s="46"/>
    </row>
    <row r="11619" spans="1:4" ht="14.4" x14ac:dyDescent="0.3">
      <c r="A11619" s="51"/>
      <c r="D11619" s="46"/>
    </row>
    <row r="11620" spans="1:4" ht="14.4" x14ac:dyDescent="0.3">
      <c r="A11620" s="51"/>
      <c r="D11620" s="46"/>
    </row>
    <row r="11621" spans="1:4" ht="14.4" x14ac:dyDescent="0.3">
      <c r="A11621" s="51"/>
      <c r="D11621" s="46"/>
    </row>
    <row r="11622" spans="1:4" ht="14.4" x14ac:dyDescent="0.3">
      <c r="A11622" s="51"/>
      <c r="D11622" s="46"/>
    </row>
    <row r="11623" spans="1:4" ht="14.4" x14ac:dyDescent="0.3">
      <c r="A11623" s="51"/>
      <c r="D11623" s="46"/>
    </row>
    <row r="11624" spans="1:4" ht="14.4" x14ac:dyDescent="0.3">
      <c r="A11624" s="51"/>
      <c r="D11624" s="46"/>
    </row>
    <row r="11625" spans="1:4" ht="14.4" x14ac:dyDescent="0.3">
      <c r="A11625" s="51"/>
      <c r="D11625" s="46"/>
    </row>
    <row r="11626" spans="1:4" ht="14.4" x14ac:dyDescent="0.3">
      <c r="A11626" s="51"/>
      <c r="D11626" s="46"/>
    </row>
    <row r="11627" spans="1:4" ht="14.4" x14ac:dyDescent="0.3">
      <c r="A11627" s="51"/>
      <c r="D11627" s="46"/>
    </row>
    <row r="11628" spans="1:4" ht="14.4" x14ac:dyDescent="0.3">
      <c r="A11628" s="51"/>
      <c r="D11628" s="46"/>
    </row>
    <row r="11629" spans="1:4" ht="14.4" x14ac:dyDescent="0.3">
      <c r="A11629" s="51"/>
      <c r="D11629" s="46"/>
    </row>
    <row r="11630" spans="1:4" ht="14.4" x14ac:dyDescent="0.3">
      <c r="A11630" s="51"/>
      <c r="D11630" s="46"/>
    </row>
    <row r="11631" spans="1:4" ht="14.4" x14ac:dyDescent="0.3">
      <c r="A11631" s="51"/>
      <c r="D11631" s="46"/>
    </row>
    <row r="11632" spans="1:4" ht="14.4" x14ac:dyDescent="0.3">
      <c r="A11632" s="51"/>
      <c r="D11632" s="46"/>
    </row>
    <row r="11633" spans="1:4" ht="14.4" x14ac:dyDescent="0.3">
      <c r="A11633" s="51"/>
      <c r="D11633" s="46"/>
    </row>
    <row r="11634" spans="1:4" ht="14.4" x14ac:dyDescent="0.3">
      <c r="A11634" s="51"/>
      <c r="D11634" s="46"/>
    </row>
    <row r="11635" spans="1:4" ht="14.4" x14ac:dyDescent="0.3">
      <c r="A11635" s="51"/>
      <c r="D11635" s="46"/>
    </row>
    <row r="11636" spans="1:4" ht="14.4" x14ac:dyDescent="0.3">
      <c r="A11636" s="51"/>
      <c r="D11636" s="46"/>
    </row>
    <row r="11637" spans="1:4" ht="14.4" x14ac:dyDescent="0.3">
      <c r="A11637" s="51"/>
      <c r="D11637" s="46"/>
    </row>
    <row r="11638" spans="1:4" ht="14.4" x14ac:dyDescent="0.3">
      <c r="A11638" s="51"/>
      <c r="D11638" s="46"/>
    </row>
    <row r="11639" spans="1:4" ht="14.4" x14ac:dyDescent="0.3">
      <c r="A11639" s="51"/>
      <c r="D11639" s="46"/>
    </row>
    <row r="11640" spans="1:4" ht="14.4" x14ac:dyDescent="0.3">
      <c r="A11640" s="51"/>
      <c r="D11640" s="46"/>
    </row>
    <row r="11641" spans="1:4" ht="14.4" x14ac:dyDescent="0.3">
      <c r="A11641" s="51"/>
      <c r="D11641" s="46"/>
    </row>
    <row r="11642" spans="1:4" ht="14.4" x14ac:dyDescent="0.3">
      <c r="A11642" s="51"/>
      <c r="D11642" s="46"/>
    </row>
    <row r="11643" spans="1:4" ht="14.4" x14ac:dyDescent="0.3">
      <c r="A11643" s="51"/>
      <c r="D11643" s="46"/>
    </row>
    <row r="11644" spans="1:4" ht="14.4" x14ac:dyDescent="0.3">
      <c r="A11644" s="51"/>
      <c r="D11644" s="46"/>
    </row>
    <row r="11645" spans="1:4" ht="14.4" x14ac:dyDescent="0.3">
      <c r="A11645" s="51"/>
      <c r="D11645" s="46"/>
    </row>
    <row r="11646" spans="1:4" ht="14.4" x14ac:dyDescent="0.3">
      <c r="A11646" s="51"/>
      <c r="D11646" s="46"/>
    </row>
    <row r="11647" spans="1:4" ht="14.4" x14ac:dyDescent="0.3">
      <c r="A11647" s="51"/>
      <c r="D11647" s="46"/>
    </row>
    <row r="11648" spans="1:4" ht="14.4" x14ac:dyDescent="0.3">
      <c r="A11648" s="51"/>
      <c r="D11648" s="46"/>
    </row>
    <row r="11649" spans="1:4" ht="14.4" x14ac:dyDescent="0.3">
      <c r="A11649" s="51"/>
      <c r="D11649" s="46"/>
    </row>
    <row r="11650" spans="1:4" ht="14.4" x14ac:dyDescent="0.3">
      <c r="A11650" s="51"/>
      <c r="D11650" s="46"/>
    </row>
    <row r="11651" spans="1:4" ht="14.4" x14ac:dyDescent="0.3">
      <c r="A11651" s="51"/>
      <c r="D11651" s="46"/>
    </row>
    <row r="11652" spans="1:4" ht="14.4" x14ac:dyDescent="0.3">
      <c r="A11652" s="51"/>
      <c r="D11652" s="46"/>
    </row>
    <row r="11653" spans="1:4" ht="14.4" x14ac:dyDescent="0.3">
      <c r="A11653" s="51"/>
      <c r="D11653" s="46"/>
    </row>
    <row r="11654" spans="1:4" ht="14.4" x14ac:dyDescent="0.3">
      <c r="A11654" s="51"/>
      <c r="D11654" s="46"/>
    </row>
    <row r="11655" spans="1:4" ht="14.4" x14ac:dyDescent="0.3">
      <c r="A11655" s="51"/>
      <c r="D11655" s="46"/>
    </row>
    <row r="11656" spans="1:4" ht="14.4" x14ac:dyDescent="0.3">
      <c r="A11656" s="51"/>
      <c r="D11656" s="46"/>
    </row>
    <row r="11657" spans="1:4" ht="14.4" x14ac:dyDescent="0.3">
      <c r="A11657" s="51"/>
      <c r="D11657" s="46"/>
    </row>
    <row r="11658" spans="1:4" ht="14.4" x14ac:dyDescent="0.3">
      <c r="A11658" s="51"/>
      <c r="D11658" s="46"/>
    </row>
    <row r="11659" spans="1:4" ht="14.4" x14ac:dyDescent="0.3">
      <c r="A11659" s="51"/>
      <c r="D11659" s="46"/>
    </row>
    <row r="11660" spans="1:4" ht="14.4" x14ac:dyDescent="0.3">
      <c r="A11660" s="51"/>
      <c r="D11660" s="46"/>
    </row>
    <row r="11661" spans="1:4" ht="14.4" x14ac:dyDescent="0.3">
      <c r="A11661" s="51"/>
      <c r="D11661" s="46"/>
    </row>
    <row r="11662" spans="1:4" ht="14.4" x14ac:dyDescent="0.3">
      <c r="A11662" s="51"/>
      <c r="D11662" s="46"/>
    </row>
    <row r="11663" spans="1:4" ht="14.4" x14ac:dyDescent="0.3">
      <c r="A11663" s="51"/>
      <c r="D11663" s="46"/>
    </row>
    <row r="11664" spans="1:4" ht="14.4" x14ac:dyDescent="0.3">
      <c r="A11664" s="51"/>
      <c r="D11664" s="46"/>
    </row>
    <row r="11665" spans="1:4" ht="14.4" x14ac:dyDescent="0.3">
      <c r="A11665" s="51"/>
      <c r="D11665" s="46"/>
    </row>
    <row r="11666" spans="1:4" ht="14.4" x14ac:dyDescent="0.3">
      <c r="A11666" s="51"/>
      <c r="D11666" s="46"/>
    </row>
    <row r="11667" spans="1:4" ht="14.4" x14ac:dyDescent="0.3">
      <c r="A11667" s="51"/>
      <c r="D11667" s="46"/>
    </row>
    <row r="11668" spans="1:4" ht="14.4" x14ac:dyDescent="0.3">
      <c r="A11668" s="51"/>
      <c r="D11668" s="46"/>
    </row>
    <row r="11669" spans="1:4" ht="14.4" x14ac:dyDescent="0.3">
      <c r="A11669" s="51"/>
      <c r="D11669" s="46"/>
    </row>
    <row r="11670" spans="1:4" ht="14.4" x14ac:dyDescent="0.3">
      <c r="A11670" s="51"/>
      <c r="D11670" s="46"/>
    </row>
    <row r="11671" spans="1:4" ht="14.4" x14ac:dyDescent="0.3">
      <c r="A11671" s="51"/>
      <c r="D11671" s="46"/>
    </row>
    <row r="11672" spans="1:4" ht="14.4" x14ac:dyDescent="0.3">
      <c r="A11672" s="51"/>
      <c r="D11672" s="46"/>
    </row>
    <row r="11673" spans="1:4" ht="14.4" x14ac:dyDescent="0.3">
      <c r="A11673" s="51"/>
      <c r="D11673" s="46"/>
    </row>
    <row r="11674" spans="1:4" ht="14.4" x14ac:dyDescent="0.3">
      <c r="A11674" s="51"/>
      <c r="D11674" s="46"/>
    </row>
    <row r="11675" spans="1:4" ht="14.4" x14ac:dyDescent="0.3">
      <c r="A11675" s="51"/>
      <c r="D11675" s="46"/>
    </row>
    <row r="11676" spans="1:4" ht="14.4" x14ac:dyDescent="0.3">
      <c r="A11676" s="51"/>
      <c r="D11676" s="46"/>
    </row>
    <row r="11677" spans="1:4" ht="14.4" x14ac:dyDescent="0.3">
      <c r="A11677" s="51"/>
      <c r="D11677" s="46"/>
    </row>
    <row r="11678" spans="1:4" ht="14.4" x14ac:dyDescent="0.3">
      <c r="A11678" s="51"/>
      <c r="D11678" s="46"/>
    </row>
    <row r="11679" spans="1:4" ht="14.4" x14ac:dyDescent="0.3">
      <c r="A11679" s="51"/>
      <c r="D11679" s="46"/>
    </row>
    <row r="11680" spans="1:4" ht="14.4" x14ac:dyDescent="0.3">
      <c r="A11680" s="51"/>
      <c r="D11680" s="46"/>
    </row>
    <row r="11681" spans="1:4" ht="14.4" x14ac:dyDescent="0.3">
      <c r="A11681" s="51"/>
      <c r="D11681" s="46"/>
    </row>
    <row r="11682" spans="1:4" ht="14.4" x14ac:dyDescent="0.3">
      <c r="A11682" s="51"/>
      <c r="D11682" s="46"/>
    </row>
    <row r="11683" spans="1:4" ht="14.4" x14ac:dyDescent="0.3">
      <c r="A11683" s="51"/>
      <c r="D11683" s="46"/>
    </row>
    <row r="11684" spans="1:4" ht="14.4" x14ac:dyDescent="0.3">
      <c r="A11684" s="51"/>
      <c r="D11684" s="46"/>
    </row>
    <row r="11685" spans="1:4" ht="14.4" x14ac:dyDescent="0.3">
      <c r="A11685" s="51"/>
      <c r="D11685" s="46"/>
    </row>
    <row r="11686" spans="1:4" ht="14.4" x14ac:dyDescent="0.3">
      <c r="A11686" s="51"/>
      <c r="D11686" s="46"/>
    </row>
    <row r="11687" spans="1:4" ht="14.4" x14ac:dyDescent="0.3">
      <c r="A11687" s="51"/>
      <c r="D11687" s="46"/>
    </row>
    <row r="11688" spans="1:4" ht="14.4" x14ac:dyDescent="0.3">
      <c r="A11688" s="51"/>
      <c r="D11688" s="46"/>
    </row>
    <row r="11689" spans="1:4" ht="14.4" x14ac:dyDescent="0.3">
      <c r="A11689" s="51"/>
      <c r="D11689" s="46"/>
    </row>
    <row r="11690" spans="1:4" ht="14.4" x14ac:dyDescent="0.3">
      <c r="A11690" s="51"/>
      <c r="D11690" s="46"/>
    </row>
    <row r="11691" spans="1:4" ht="14.4" x14ac:dyDescent="0.3">
      <c r="A11691" s="51"/>
      <c r="D11691" s="46"/>
    </row>
    <row r="11692" spans="1:4" ht="14.4" x14ac:dyDescent="0.3">
      <c r="A11692" s="51"/>
      <c r="D11692" s="46"/>
    </row>
    <row r="11693" spans="1:4" ht="14.4" x14ac:dyDescent="0.3">
      <c r="A11693" s="51"/>
      <c r="D11693" s="46"/>
    </row>
    <row r="11694" spans="1:4" ht="14.4" x14ac:dyDescent="0.3">
      <c r="A11694" s="51"/>
      <c r="D11694" s="46"/>
    </row>
    <row r="11695" spans="1:4" ht="14.4" x14ac:dyDescent="0.3">
      <c r="A11695" s="51"/>
      <c r="D11695" s="46"/>
    </row>
    <row r="11696" spans="1:4" ht="14.4" x14ac:dyDescent="0.3">
      <c r="A11696" s="51"/>
      <c r="D11696" s="46"/>
    </row>
    <row r="11697" spans="1:4" ht="14.4" x14ac:dyDescent="0.3">
      <c r="A11697" s="51"/>
      <c r="D11697" s="46"/>
    </row>
    <row r="11698" spans="1:4" ht="14.4" x14ac:dyDescent="0.3">
      <c r="A11698" s="51"/>
      <c r="D11698" s="46"/>
    </row>
    <row r="11699" spans="1:4" ht="14.4" x14ac:dyDescent="0.3">
      <c r="A11699" s="51"/>
      <c r="D11699" s="46"/>
    </row>
    <row r="11700" spans="1:4" ht="14.4" x14ac:dyDescent="0.3">
      <c r="A11700" s="51"/>
      <c r="D11700" s="46"/>
    </row>
    <row r="11701" spans="1:4" ht="14.4" x14ac:dyDescent="0.3">
      <c r="A11701" s="51"/>
      <c r="D11701" s="46"/>
    </row>
    <row r="11702" spans="1:4" ht="14.4" x14ac:dyDescent="0.3">
      <c r="A11702" s="51"/>
      <c r="D11702" s="46"/>
    </row>
    <row r="11703" spans="1:4" ht="14.4" x14ac:dyDescent="0.3">
      <c r="A11703" s="51"/>
      <c r="D11703" s="46"/>
    </row>
    <row r="11704" spans="1:4" ht="14.4" x14ac:dyDescent="0.3">
      <c r="A11704" s="51"/>
      <c r="D11704" s="46"/>
    </row>
    <row r="11705" spans="1:4" ht="14.4" x14ac:dyDescent="0.3">
      <c r="A11705" s="51"/>
      <c r="D11705" s="46"/>
    </row>
    <row r="11706" spans="1:4" ht="14.4" x14ac:dyDescent="0.3">
      <c r="A11706" s="51"/>
      <c r="D11706" s="46"/>
    </row>
    <row r="11707" spans="1:4" ht="14.4" x14ac:dyDescent="0.3">
      <c r="A11707" s="51"/>
      <c r="D11707" s="46"/>
    </row>
    <row r="11708" spans="1:4" ht="14.4" x14ac:dyDescent="0.3">
      <c r="A11708" s="51"/>
      <c r="D11708" s="46"/>
    </row>
    <row r="11709" spans="1:4" ht="14.4" x14ac:dyDescent="0.3">
      <c r="A11709" s="51"/>
      <c r="D11709" s="46"/>
    </row>
    <row r="11710" spans="1:4" ht="14.4" x14ac:dyDescent="0.3">
      <c r="A11710" s="51"/>
      <c r="D11710" s="46"/>
    </row>
    <row r="11711" spans="1:4" ht="14.4" x14ac:dyDescent="0.3">
      <c r="A11711" s="51"/>
      <c r="D11711" s="46"/>
    </row>
    <row r="11712" spans="1:4" ht="14.4" x14ac:dyDescent="0.3">
      <c r="A11712" s="51"/>
      <c r="D11712" s="46"/>
    </row>
    <row r="11713" spans="1:4" ht="14.4" x14ac:dyDescent="0.3">
      <c r="A11713" s="51"/>
      <c r="D11713" s="46"/>
    </row>
    <row r="11714" spans="1:4" ht="14.4" x14ac:dyDescent="0.3">
      <c r="A11714" s="51"/>
      <c r="D11714" s="46"/>
    </row>
    <row r="11715" spans="1:4" ht="14.4" x14ac:dyDescent="0.3">
      <c r="A11715" s="51"/>
      <c r="D11715" s="46"/>
    </row>
    <row r="11716" spans="1:4" ht="14.4" x14ac:dyDescent="0.3">
      <c r="A11716" s="51"/>
      <c r="D11716" s="46"/>
    </row>
    <row r="11717" spans="1:4" ht="14.4" x14ac:dyDescent="0.3">
      <c r="A11717" s="51"/>
      <c r="D11717" s="46"/>
    </row>
    <row r="11718" spans="1:4" ht="14.4" x14ac:dyDescent="0.3">
      <c r="A11718" s="51"/>
      <c r="D11718" s="46"/>
    </row>
    <row r="11719" spans="1:4" ht="14.4" x14ac:dyDescent="0.3">
      <c r="A11719" s="51"/>
      <c r="D11719" s="46"/>
    </row>
    <row r="11720" spans="1:4" ht="14.4" x14ac:dyDescent="0.3">
      <c r="A11720" s="51"/>
      <c r="D11720" s="46"/>
    </row>
    <row r="11721" spans="1:4" ht="14.4" x14ac:dyDescent="0.3">
      <c r="A11721" s="51"/>
      <c r="D11721" s="46"/>
    </row>
    <row r="11722" spans="1:4" ht="14.4" x14ac:dyDescent="0.3">
      <c r="A11722" s="51"/>
      <c r="D11722" s="46"/>
    </row>
    <row r="11723" spans="1:4" ht="14.4" x14ac:dyDescent="0.3">
      <c r="A11723" s="51"/>
      <c r="D11723" s="46"/>
    </row>
    <row r="11724" spans="1:4" ht="14.4" x14ac:dyDescent="0.3">
      <c r="A11724" s="51"/>
      <c r="D11724" s="46"/>
    </row>
    <row r="11725" spans="1:4" ht="14.4" x14ac:dyDescent="0.3">
      <c r="A11725" s="51"/>
      <c r="D11725" s="46"/>
    </row>
    <row r="11726" spans="1:4" ht="14.4" x14ac:dyDescent="0.3">
      <c r="A11726" s="51"/>
      <c r="D11726" s="46"/>
    </row>
    <row r="11727" spans="1:4" ht="14.4" x14ac:dyDescent="0.3">
      <c r="A11727" s="51"/>
      <c r="D11727" s="46"/>
    </row>
    <row r="11728" spans="1:4" ht="14.4" x14ac:dyDescent="0.3">
      <c r="A11728" s="51"/>
      <c r="D11728" s="46"/>
    </row>
    <row r="11729" spans="1:4" ht="14.4" x14ac:dyDescent="0.3">
      <c r="A11729" s="51"/>
      <c r="D11729" s="46"/>
    </row>
    <row r="11730" spans="1:4" ht="14.4" x14ac:dyDescent="0.3">
      <c r="A11730" s="51"/>
      <c r="D11730" s="46"/>
    </row>
    <row r="11731" spans="1:4" ht="14.4" x14ac:dyDescent="0.3">
      <c r="A11731" s="51"/>
      <c r="D11731" s="46"/>
    </row>
    <row r="11732" spans="1:4" ht="14.4" x14ac:dyDescent="0.3">
      <c r="A11732" s="51"/>
      <c r="D11732" s="46"/>
    </row>
    <row r="11733" spans="1:4" ht="14.4" x14ac:dyDescent="0.3">
      <c r="A11733" s="51"/>
      <c r="D11733" s="46"/>
    </row>
    <row r="11734" spans="1:4" ht="14.4" x14ac:dyDescent="0.3">
      <c r="A11734" s="51"/>
      <c r="D11734" s="46"/>
    </row>
    <row r="11735" spans="1:4" ht="14.4" x14ac:dyDescent="0.3">
      <c r="A11735" s="51"/>
      <c r="D11735" s="46"/>
    </row>
    <row r="11736" spans="1:4" ht="14.4" x14ac:dyDescent="0.3">
      <c r="A11736" s="51"/>
      <c r="D11736" s="46"/>
    </row>
    <row r="11737" spans="1:4" ht="14.4" x14ac:dyDescent="0.3">
      <c r="A11737" s="51"/>
      <c r="D11737" s="46"/>
    </row>
    <row r="11738" spans="1:4" ht="14.4" x14ac:dyDescent="0.3">
      <c r="A11738" s="51"/>
      <c r="D11738" s="46"/>
    </row>
    <row r="11739" spans="1:4" ht="14.4" x14ac:dyDescent="0.3">
      <c r="A11739" s="51"/>
      <c r="D11739" s="46"/>
    </row>
    <row r="11740" spans="1:4" ht="14.4" x14ac:dyDescent="0.3">
      <c r="A11740" s="51"/>
      <c r="D11740" s="46"/>
    </row>
    <row r="11741" spans="1:4" ht="14.4" x14ac:dyDescent="0.3">
      <c r="A11741" s="51"/>
      <c r="D11741" s="46"/>
    </row>
    <row r="11742" spans="1:4" ht="14.4" x14ac:dyDescent="0.3">
      <c r="A11742" s="51"/>
      <c r="D11742" s="46"/>
    </row>
    <row r="11743" spans="1:4" ht="14.4" x14ac:dyDescent="0.3">
      <c r="A11743" s="51"/>
      <c r="D11743" s="46"/>
    </row>
    <row r="11744" spans="1:4" ht="14.4" x14ac:dyDescent="0.3">
      <c r="A11744" s="51"/>
      <c r="D11744" s="46"/>
    </row>
    <row r="11745" spans="1:4" ht="14.4" x14ac:dyDescent="0.3">
      <c r="A11745" s="51"/>
      <c r="D11745" s="46"/>
    </row>
    <row r="11746" spans="1:4" ht="14.4" x14ac:dyDescent="0.3">
      <c r="A11746" s="51"/>
      <c r="D11746" s="46"/>
    </row>
    <row r="11747" spans="1:4" ht="14.4" x14ac:dyDescent="0.3">
      <c r="A11747" s="51"/>
      <c r="D11747" s="46"/>
    </row>
    <row r="11748" spans="1:4" ht="14.4" x14ac:dyDescent="0.3">
      <c r="A11748" s="51"/>
      <c r="D11748" s="46"/>
    </row>
    <row r="11749" spans="1:4" ht="14.4" x14ac:dyDescent="0.3">
      <c r="A11749" s="51"/>
      <c r="D11749" s="46"/>
    </row>
    <row r="11750" spans="1:4" ht="14.4" x14ac:dyDescent="0.3">
      <c r="A11750" s="51"/>
      <c r="D11750" s="46"/>
    </row>
    <row r="11751" spans="1:4" ht="14.4" x14ac:dyDescent="0.3">
      <c r="A11751" s="51"/>
      <c r="D11751" s="46"/>
    </row>
    <row r="11752" spans="1:4" ht="14.4" x14ac:dyDescent="0.3">
      <c r="A11752" s="51"/>
      <c r="D11752" s="46"/>
    </row>
    <row r="11753" spans="1:4" ht="14.4" x14ac:dyDescent="0.3">
      <c r="A11753" s="51"/>
      <c r="D11753" s="46"/>
    </row>
    <row r="11754" spans="1:4" ht="14.4" x14ac:dyDescent="0.3">
      <c r="A11754" s="51"/>
      <c r="D11754" s="46"/>
    </row>
    <row r="11755" spans="1:4" ht="14.4" x14ac:dyDescent="0.3">
      <c r="A11755" s="51"/>
      <c r="D11755" s="46"/>
    </row>
    <row r="11756" spans="1:4" ht="14.4" x14ac:dyDescent="0.3">
      <c r="A11756" s="51"/>
      <c r="D11756" s="46"/>
    </row>
    <row r="11757" spans="1:4" ht="14.4" x14ac:dyDescent="0.3">
      <c r="A11757" s="51"/>
      <c r="D11757" s="46"/>
    </row>
    <row r="11758" spans="1:4" ht="14.4" x14ac:dyDescent="0.3">
      <c r="A11758" s="51"/>
      <c r="D11758" s="46"/>
    </row>
    <row r="11759" spans="1:4" ht="14.4" x14ac:dyDescent="0.3">
      <c r="A11759" s="51"/>
      <c r="D11759" s="46"/>
    </row>
    <row r="11760" spans="1:4" ht="14.4" x14ac:dyDescent="0.3">
      <c r="A11760" s="51"/>
      <c r="D11760" s="46"/>
    </row>
    <row r="11761" spans="1:4" ht="14.4" x14ac:dyDescent="0.3">
      <c r="A11761" s="51"/>
      <c r="D11761" s="46"/>
    </row>
    <row r="11762" spans="1:4" ht="14.4" x14ac:dyDescent="0.3">
      <c r="A11762" s="51"/>
      <c r="D11762" s="46"/>
    </row>
    <row r="11763" spans="1:4" ht="14.4" x14ac:dyDescent="0.3">
      <c r="A11763" s="51"/>
      <c r="D11763" s="46"/>
    </row>
    <row r="11764" spans="1:4" ht="14.4" x14ac:dyDescent="0.3">
      <c r="A11764" s="51"/>
      <c r="D11764" s="46"/>
    </row>
    <row r="11765" spans="1:4" ht="14.4" x14ac:dyDescent="0.3">
      <c r="A11765" s="51"/>
      <c r="D11765" s="46"/>
    </row>
    <row r="11766" spans="1:4" ht="14.4" x14ac:dyDescent="0.3">
      <c r="A11766" s="51"/>
      <c r="D11766" s="46"/>
    </row>
    <row r="11767" spans="1:4" ht="14.4" x14ac:dyDescent="0.3">
      <c r="A11767" s="51"/>
      <c r="D11767" s="46"/>
    </row>
    <row r="11768" spans="1:4" ht="14.4" x14ac:dyDescent="0.3">
      <c r="A11768" s="51"/>
      <c r="D11768" s="46"/>
    </row>
    <row r="11769" spans="1:4" ht="14.4" x14ac:dyDescent="0.3">
      <c r="A11769" s="51"/>
      <c r="D11769" s="46"/>
    </row>
    <row r="11770" spans="1:4" ht="14.4" x14ac:dyDescent="0.3">
      <c r="A11770" s="51"/>
      <c r="D11770" s="46"/>
    </row>
    <row r="11771" spans="1:4" ht="14.4" x14ac:dyDescent="0.3">
      <c r="A11771" s="51"/>
      <c r="D11771" s="46"/>
    </row>
    <row r="11772" spans="1:4" ht="14.4" x14ac:dyDescent="0.3">
      <c r="A11772" s="51"/>
      <c r="D11772" s="46"/>
    </row>
    <row r="11773" spans="1:4" ht="14.4" x14ac:dyDescent="0.3">
      <c r="A11773" s="51"/>
      <c r="D11773" s="46"/>
    </row>
    <row r="11774" spans="1:4" ht="14.4" x14ac:dyDescent="0.3">
      <c r="A11774" s="51"/>
      <c r="D11774" s="46"/>
    </row>
    <row r="11775" spans="1:4" ht="14.4" x14ac:dyDescent="0.3">
      <c r="A11775" s="51"/>
      <c r="D11775" s="46"/>
    </row>
    <row r="11776" spans="1:4" ht="14.4" x14ac:dyDescent="0.3">
      <c r="A11776" s="51"/>
      <c r="D11776" s="46"/>
    </row>
    <row r="11777" spans="1:4" ht="14.4" x14ac:dyDescent="0.3">
      <c r="A11777" s="51"/>
      <c r="D11777" s="46"/>
    </row>
    <row r="11778" spans="1:4" ht="14.4" x14ac:dyDescent="0.3">
      <c r="A11778" s="51"/>
      <c r="D11778" s="46"/>
    </row>
    <row r="11779" spans="1:4" ht="14.4" x14ac:dyDescent="0.3">
      <c r="A11779" s="51"/>
      <c r="D11779" s="46"/>
    </row>
    <row r="11780" spans="1:4" ht="14.4" x14ac:dyDescent="0.3">
      <c r="A11780" s="51"/>
      <c r="D11780" s="46"/>
    </row>
    <row r="11781" spans="1:4" ht="14.4" x14ac:dyDescent="0.3">
      <c r="A11781" s="51"/>
      <c r="D11781" s="46"/>
    </row>
    <row r="11782" spans="1:4" ht="14.4" x14ac:dyDescent="0.3">
      <c r="A11782" s="51"/>
      <c r="D11782" s="46"/>
    </row>
    <row r="11783" spans="1:4" ht="14.4" x14ac:dyDescent="0.3">
      <c r="A11783" s="51"/>
      <c r="D11783" s="46"/>
    </row>
    <row r="11784" spans="1:4" ht="14.4" x14ac:dyDescent="0.3">
      <c r="A11784" s="51"/>
      <c r="D11784" s="46"/>
    </row>
    <row r="11785" spans="1:4" ht="14.4" x14ac:dyDescent="0.3">
      <c r="A11785" s="51"/>
      <c r="D11785" s="46"/>
    </row>
    <row r="11786" spans="1:4" ht="14.4" x14ac:dyDescent="0.3">
      <c r="A11786" s="51"/>
      <c r="D11786" s="46"/>
    </row>
    <row r="11787" spans="1:4" ht="14.4" x14ac:dyDescent="0.3">
      <c r="A11787" s="51"/>
      <c r="D11787" s="46"/>
    </row>
    <row r="11788" spans="1:4" ht="14.4" x14ac:dyDescent="0.3">
      <c r="A11788" s="51"/>
      <c r="D11788" s="46"/>
    </row>
    <row r="11789" spans="1:4" ht="14.4" x14ac:dyDescent="0.3">
      <c r="A11789" s="51"/>
      <c r="D11789" s="46"/>
    </row>
    <row r="11790" spans="1:4" ht="14.4" x14ac:dyDescent="0.3">
      <c r="A11790" s="51"/>
      <c r="D11790" s="46"/>
    </row>
    <row r="11791" spans="1:4" ht="14.4" x14ac:dyDescent="0.3">
      <c r="A11791" s="51"/>
      <c r="D11791" s="46"/>
    </row>
    <row r="11792" spans="1:4" ht="14.4" x14ac:dyDescent="0.3">
      <c r="A11792" s="51"/>
      <c r="D11792" s="46"/>
    </row>
    <row r="11793" spans="1:4" ht="14.4" x14ac:dyDescent="0.3">
      <c r="A11793" s="51"/>
      <c r="D11793" s="46"/>
    </row>
    <row r="11794" spans="1:4" ht="14.4" x14ac:dyDescent="0.3">
      <c r="A11794" s="51"/>
      <c r="D11794" s="46"/>
    </row>
    <row r="11795" spans="1:4" ht="14.4" x14ac:dyDescent="0.3">
      <c r="A11795" s="51"/>
      <c r="D11795" s="46"/>
    </row>
    <row r="11796" spans="1:4" ht="14.4" x14ac:dyDescent="0.3">
      <c r="A11796" s="51"/>
      <c r="D11796" s="46"/>
    </row>
    <row r="11797" spans="1:4" ht="14.4" x14ac:dyDescent="0.3">
      <c r="A11797" s="51"/>
      <c r="D11797" s="46"/>
    </row>
    <row r="11798" spans="1:4" ht="14.4" x14ac:dyDescent="0.3">
      <c r="A11798" s="51"/>
      <c r="D11798" s="46"/>
    </row>
    <row r="11799" spans="1:4" ht="14.4" x14ac:dyDescent="0.3">
      <c r="A11799" s="51"/>
      <c r="D11799" s="46"/>
    </row>
    <row r="11800" spans="1:4" ht="14.4" x14ac:dyDescent="0.3">
      <c r="A11800" s="51"/>
      <c r="D11800" s="46"/>
    </row>
    <row r="11801" spans="1:4" ht="14.4" x14ac:dyDescent="0.3">
      <c r="A11801" s="51"/>
      <c r="D11801" s="46"/>
    </row>
    <row r="11802" spans="1:4" ht="14.4" x14ac:dyDescent="0.3">
      <c r="A11802" s="51"/>
      <c r="D11802" s="46"/>
    </row>
    <row r="11803" spans="1:4" ht="14.4" x14ac:dyDescent="0.3">
      <c r="A11803" s="51"/>
      <c r="D11803" s="46"/>
    </row>
    <row r="11804" spans="1:4" ht="14.4" x14ac:dyDescent="0.3">
      <c r="A11804" s="51"/>
      <c r="D11804" s="46"/>
    </row>
    <row r="11805" spans="1:4" ht="14.4" x14ac:dyDescent="0.3">
      <c r="A11805" s="51"/>
      <c r="D11805" s="46"/>
    </row>
    <row r="11806" spans="1:4" ht="14.4" x14ac:dyDescent="0.3">
      <c r="A11806" s="51"/>
      <c r="D11806" s="46"/>
    </row>
    <row r="11807" spans="1:4" ht="14.4" x14ac:dyDescent="0.3">
      <c r="A11807" s="51"/>
      <c r="D11807" s="46"/>
    </row>
    <row r="11808" spans="1:4" ht="14.4" x14ac:dyDescent="0.3">
      <c r="A11808" s="51"/>
      <c r="D11808" s="46"/>
    </row>
    <row r="11809" spans="1:4" ht="14.4" x14ac:dyDescent="0.3">
      <c r="A11809" s="51"/>
      <c r="D11809" s="46"/>
    </row>
    <row r="11810" spans="1:4" ht="14.4" x14ac:dyDescent="0.3">
      <c r="A11810" s="51"/>
      <c r="D11810" s="46"/>
    </row>
    <row r="11811" spans="1:4" ht="14.4" x14ac:dyDescent="0.3">
      <c r="A11811" s="51"/>
      <c r="D11811" s="46"/>
    </row>
    <row r="11812" spans="1:4" ht="14.4" x14ac:dyDescent="0.3">
      <c r="A11812" s="51"/>
      <c r="D11812" s="46"/>
    </row>
    <row r="11813" spans="1:4" ht="14.4" x14ac:dyDescent="0.3">
      <c r="A11813" s="51"/>
      <c r="D11813" s="46"/>
    </row>
    <row r="11814" spans="1:4" ht="14.4" x14ac:dyDescent="0.3">
      <c r="A11814" s="51"/>
      <c r="D11814" s="46"/>
    </row>
    <row r="11815" spans="1:4" ht="14.4" x14ac:dyDescent="0.3">
      <c r="A11815" s="51"/>
      <c r="D11815" s="46"/>
    </row>
    <row r="11816" spans="1:4" ht="14.4" x14ac:dyDescent="0.3">
      <c r="A11816" s="51"/>
      <c r="D11816" s="46"/>
    </row>
    <row r="11817" spans="1:4" ht="14.4" x14ac:dyDescent="0.3">
      <c r="A11817" s="51"/>
      <c r="D11817" s="46"/>
    </row>
    <row r="11818" spans="1:4" ht="14.4" x14ac:dyDescent="0.3">
      <c r="A11818" s="51"/>
      <c r="D11818" s="46"/>
    </row>
    <row r="11819" spans="1:4" ht="14.4" x14ac:dyDescent="0.3">
      <c r="A11819" s="51"/>
      <c r="D11819" s="46"/>
    </row>
    <row r="11820" spans="1:4" ht="14.4" x14ac:dyDescent="0.3">
      <c r="A11820" s="51"/>
      <c r="D11820" s="46"/>
    </row>
    <row r="11821" spans="1:4" ht="14.4" x14ac:dyDescent="0.3">
      <c r="A11821" s="51"/>
      <c r="D11821" s="46"/>
    </row>
    <row r="11822" spans="1:4" ht="14.4" x14ac:dyDescent="0.3">
      <c r="A11822" s="51"/>
      <c r="D11822" s="46"/>
    </row>
    <row r="11823" spans="1:4" ht="14.4" x14ac:dyDescent="0.3">
      <c r="A11823" s="51"/>
      <c r="D11823" s="46"/>
    </row>
    <row r="11824" spans="1:4" ht="14.4" x14ac:dyDescent="0.3">
      <c r="A11824" s="51"/>
      <c r="D11824" s="46"/>
    </row>
    <row r="11825" spans="1:4" ht="14.4" x14ac:dyDescent="0.3">
      <c r="A11825" s="51"/>
      <c r="D11825" s="46"/>
    </row>
    <row r="11826" spans="1:4" ht="14.4" x14ac:dyDescent="0.3">
      <c r="A11826" s="51"/>
      <c r="D11826" s="46"/>
    </row>
    <row r="11827" spans="1:4" ht="14.4" x14ac:dyDescent="0.3">
      <c r="A11827" s="51"/>
      <c r="D11827" s="46"/>
    </row>
    <row r="11828" spans="1:4" ht="14.4" x14ac:dyDescent="0.3">
      <c r="A11828" s="51"/>
      <c r="D11828" s="46"/>
    </row>
    <row r="11829" spans="1:4" ht="14.4" x14ac:dyDescent="0.3">
      <c r="A11829" s="51"/>
      <c r="D11829" s="46"/>
    </row>
    <row r="11830" spans="1:4" ht="14.4" x14ac:dyDescent="0.3">
      <c r="A11830" s="51"/>
      <c r="D11830" s="46"/>
    </row>
    <row r="11831" spans="1:4" ht="14.4" x14ac:dyDescent="0.3">
      <c r="A11831" s="51"/>
      <c r="D11831" s="46"/>
    </row>
    <row r="11832" spans="1:4" ht="14.4" x14ac:dyDescent="0.3">
      <c r="A11832" s="51"/>
      <c r="D11832" s="46"/>
    </row>
    <row r="11833" spans="1:4" ht="14.4" x14ac:dyDescent="0.3">
      <c r="A11833" s="51"/>
      <c r="D11833" s="46"/>
    </row>
    <row r="11834" spans="1:4" ht="14.4" x14ac:dyDescent="0.3">
      <c r="A11834" s="51"/>
      <c r="D11834" s="46"/>
    </row>
    <row r="11835" spans="1:4" ht="14.4" x14ac:dyDescent="0.3">
      <c r="A11835" s="51"/>
      <c r="D11835" s="46"/>
    </row>
    <row r="11836" spans="1:4" ht="14.4" x14ac:dyDescent="0.3">
      <c r="A11836" s="51"/>
      <c r="D11836" s="46"/>
    </row>
    <row r="11837" spans="1:4" ht="14.4" x14ac:dyDescent="0.3">
      <c r="A11837" s="51"/>
      <c r="D11837" s="46"/>
    </row>
    <row r="11838" spans="1:4" ht="14.4" x14ac:dyDescent="0.3">
      <c r="A11838" s="51"/>
      <c r="D11838" s="46"/>
    </row>
    <row r="11839" spans="1:4" ht="14.4" x14ac:dyDescent="0.3">
      <c r="A11839" s="51"/>
      <c r="D11839" s="46"/>
    </row>
    <row r="11840" spans="1:4" ht="14.4" x14ac:dyDescent="0.3">
      <c r="A11840" s="51"/>
      <c r="D11840" s="46"/>
    </row>
    <row r="11841" spans="1:4" ht="14.4" x14ac:dyDescent="0.3">
      <c r="A11841" s="51"/>
      <c r="D11841" s="46"/>
    </row>
    <row r="11842" spans="1:4" ht="14.4" x14ac:dyDescent="0.3">
      <c r="A11842" s="51"/>
      <c r="D11842" s="46"/>
    </row>
    <row r="11843" spans="1:4" ht="14.4" x14ac:dyDescent="0.3">
      <c r="A11843" s="51"/>
      <c r="D11843" s="46"/>
    </row>
    <row r="11844" spans="1:4" ht="14.4" x14ac:dyDescent="0.3">
      <c r="A11844" s="51"/>
      <c r="D11844" s="46"/>
    </row>
    <row r="11845" spans="1:4" ht="14.4" x14ac:dyDescent="0.3">
      <c r="A11845" s="51"/>
      <c r="D11845" s="46"/>
    </row>
    <row r="11846" spans="1:4" ht="14.4" x14ac:dyDescent="0.3">
      <c r="A11846" s="51"/>
      <c r="D11846" s="46"/>
    </row>
    <row r="11847" spans="1:4" ht="14.4" x14ac:dyDescent="0.3">
      <c r="A11847" s="51"/>
      <c r="D11847" s="46"/>
    </row>
    <row r="11848" spans="1:4" ht="14.4" x14ac:dyDescent="0.3">
      <c r="A11848" s="51"/>
      <c r="D11848" s="46"/>
    </row>
    <row r="11849" spans="1:4" ht="14.4" x14ac:dyDescent="0.3">
      <c r="A11849" s="51"/>
      <c r="D11849" s="46"/>
    </row>
    <row r="11850" spans="1:4" ht="14.4" x14ac:dyDescent="0.3">
      <c r="A11850" s="51"/>
      <c r="D11850" s="46"/>
    </row>
    <row r="11851" spans="1:4" ht="14.4" x14ac:dyDescent="0.3">
      <c r="A11851" s="51"/>
      <c r="D11851" s="46"/>
    </row>
    <row r="11852" spans="1:4" ht="14.4" x14ac:dyDescent="0.3">
      <c r="A11852" s="51"/>
      <c r="D11852" s="46"/>
    </row>
    <row r="11853" spans="1:4" ht="14.4" x14ac:dyDescent="0.3">
      <c r="A11853" s="51"/>
      <c r="D11853" s="46"/>
    </row>
    <row r="11854" spans="1:4" ht="14.4" x14ac:dyDescent="0.3">
      <c r="A11854" s="51"/>
      <c r="D11854" s="46"/>
    </row>
    <row r="11855" spans="1:4" ht="14.4" x14ac:dyDescent="0.3">
      <c r="A11855" s="51"/>
      <c r="D11855" s="46"/>
    </row>
    <row r="11856" spans="1:4" ht="14.4" x14ac:dyDescent="0.3">
      <c r="A11856" s="51"/>
      <c r="D11856" s="46"/>
    </row>
    <row r="11857" spans="1:4" ht="14.4" x14ac:dyDescent="0.3">
      <c r="A11857" s="51"/>
      <c r="D11857" s="46"/>
    </row>
    <row r="11858" spans="1:4" ht="14.4" x14ac:dyDescent="0.3">
      <c r="A11858" s="51"/>
      <c r="D11858" s="46"/>
    </row>
    <row r="11859" spans="1:4" ht="14.4" x14ac:dyDescent="0.3">
      <c r="A11859" s="51"/>
      <c r="D11859" s="46"/>
    </row>
    <row r="11860" spans="1:4" ht="14.4" x14ac:dyDescent="0.3">
      <c r="A11860" s="51"/>
      <c r="D11860" s="46"/>
    </row>
    <row r="11861" spans="1:4" ht="14.4" x14ac:dyDescent="0.3">
      <c r="A11861" s="51"/>
      <c r="D11861" s="46"/>
    </row>
    <row r="11862" spans="1:4" ht="14.4" x14ac:dyDescent="0.3">
      <c r="A11862" s="51"/>
      <c r="D11862" s="46"/>
    </row>
    <row r="11863" spans="1:4" ht="14.4" x14ac:dyDescent="0.3">
      <c r="A11863" s="51"/>
      <c r="D11863" s="46"/>
    </row>
    <row r="11864" spans="1:4" ht="14.4" x14ac:dyDescent="0.3">
      <c r="A11864" s="51"/>
      <c r="D11864" s="46"/>
    </row>
    <row r="11865" spans="1:4" ht="14.4" x14ac:dyDescent="0.3">
      <c r="A11865" s="51"/>
      <c r="D11865" s="46"/>
    </row>
    <row r="11866" spans="1:4" ht="14.4" x14ac:dyDescent="0.3">
      <c r="A11866" s="51"/>
      <c r="D11866" s="46"/>
    </row>
    <row r="11867" spans="1:4" ht="14.4" x14ac:dyDescent="0.3">
      <c r="A11867" s="51"/>
      <c r="D11867" s="46"/>
    </row>
    <row r="11868" spans="1:4" ht="14.4" x14ac:dyDescent="0.3">
      <c r="A11868" s="51"/>
      <c r="D11868" s="46"/>
    </row>
    <row r="11869" spans="1:4" ht="14.4" x14ac:dyDescent="0.3">
      <c r="A11869" s="51"/>
      <c r="D11869" s="46"/>
    </row>
    <row r="11870" spans="1:4" ht="14.4" x14ac:dyDescent="0.3">
      <c r="A11870" s="51"/>
      <c r="D11870" s="46"/>
    </row>
    <row r="11871" spans="1:4" ht="14.4" x14ac:dyDescent="0.3">
      <c r="A11871" s="51"/>
      <c r="D11871" s="46"/>
    </row>
    <row r="11872" spans="1:4" ht="14.4" x14ac:dyDescent="0.3">
      <c r="A11872" s="51"/>
      <c r="D11872" s="46"/>
    </row>
    <row r="11873" spans="1:4" ht="14.4" x14ac:dyDescent="0.3">
      <c r="A11873" s="51"/>
      <c r="D11873" s="46"/>
    </row>
    <row r="11874" spans="1:4" ht="14.4" x14ac:dyDescent="0.3">
      <c r="A11874" s="51"/>
      <c r="D11874" s="46"/>
    </row>
    <row r="11875" spans="1:4" ht="14.4" x14ac:dyDescent="0.3">
      <c r="A11875" s="51"/>
      <c r="D11875" s="46"/>
    </row>
    <row r="11876" spans="1:4" ht="14.4" x14ac:dyDescent="0.3">
      <c r="A11876" s="51"/>
      <c r="D11876" s="46"/>
    </row>
    <row r="11877" spans="1:4" ht="14.4" x14ac:dyDescent="0.3">
      <c r="A11877" s="51"/>
      <c r="D11877" s="46"/>
    </row>
    <row r="11878" spans="1:4" ht="14.4" x14ac:dyDescent="0.3">
      <c r="A11878" s="51"/>
      <c r="D11878" s="46"/>
    </row>
    <row r="11879" spans="1:4" ht="14.4" x14ac:dyDescent="0.3">
      <c r="A11879" s="51"/>
      <c r="D11879" s="46"/>
    </row>
    <row r="11880" spans="1:4" ht="14.4" x14ac:dyDescent="0.3">
      <c r="A11880" s="51"/>
      <c r="D11880" s="46"/>
    </row>
    <row r="11881" spans="1:4" ht="14.4" x14ac:dyDescent="0.3">
      <c r="A11881" s="51"/>
      <c r="D11881" s="46"/>
    </row>
    <row r="11882" spans="1:4" ht="14.4" x14ac:dyDescent="0.3">
      <c r="A11882" s="51"/>
      <c r="D11882" s="46"/>
    </row>
    <row r="11883" spans="1:4" ht="14.4" x14ac:dyDescent="0.3">
      <c r="A11883" s="51"/>
      <c r="D11883" s="46"/>
    </row>
    <row r="11884" spans="1:4" ht="14.4" x14ac:dyDescent="0.3">
      <c r="A11884" s="51"/>
      <c r="D11884" s="46"/>
    </row>
    <row r="11885" spans="1:4" ht="14.4" x14ac:dyDescent="0.3">
      <c r="A11885" s="51"/>
      <c r="D11885" s="46"/>
    </row>
    <row r="11886" spans="1:4" ht="14.4" x14ac:dyDescent="0.3">
      <c r="A11886" s="51"/>
      <c r="D11886" s="46"/>
    </row>
    <row r="11887" spans="1:4" ht="14.4" x14ac:dyDescent="0.3">
      <c r="A11887" s="51"/>
      <c r="D11887" s="46"/>
    </row>
    <row r="11888" spans="1:4" ht="14.4" x14ac:dyDescent="0.3">
      <c r="A11888" s="51"/>
      <c r="D11888" s="46"/>
    </row>
    <row r="11889" spans="1:4" ht="14.4" x14ac:dyDescent="0.3">
      <c r="A11889" s="51"/>
      <c r="D11889" s="46"/>
    </row>
    <row r="11890" spans="1:4" ht="14.4" x14ac:dyDescent="0.3">
      <c r="A11890" s="51"/>
      <c r="D11890" s="46"/>
    </row>
    <row r="11891" spans="1:4" ht="14.4" x14ac:dyDescent="0.3">
      <c r="A11891" s="51"/>
      <c r="D11891" s="46"/>
    </row>
    <row r="11892" spans="1:4" ht="14.4" x14ac:dyDescent="0.3">
      <c r="A11892" s="51"/>
      <c r="D11892" s="46"/>
    </row>
    <row r="11893" spans="1:4" ht="14.4" x14ac:dyDescent="0.3">
      <c r="A11893" s="51"/>
      <c r="D11893" s="46"/>
    </row>
    <row r="11894" spans="1:4" ht="14.4" x14ac:dyDescent="0.3">
      <c r="A11894" s="51"/>
      <c r="D11894" s="46"/>
    </row>
    <row r="11895" spans="1:4" ht="14.4" x14ac:dyDescent="0.3">
      <c r="A11895" s="51"/>
      <c r="D11895" s="46"/>
    </row>
    <row r="11896" spans="1:4" ht="14.4" x14ac:dyDescent="0.3">
      <c r="A11896" s="51"/>
      <c r="D11896" s="46"/>
    </row>
    <row r="11897" spans="1:4" ht="14.4" x14ac:dyDescent="0.3">
      <c r="A11897" s="51"/>
      <c r="D11897" s="46"/>
    </row>
    <row r="11898" spans="1:4" ht="14.4" x14ac:dyDescent="0.3">
      <c r="A11898" s="51"/>
      <c r="D11898" s="46"/>
    </row>
    <row r="11899" spans="1:4" ht="14.4" x14ac:dyDescent="0.3">
      <c r="A11899" s="51"/>
      <c r="D11899" s="46"/>
    </row>
    <row r="11900" spans="1:4" ht="14.4" x14ac:dyDescent="0.3">
      <c r="A11900" s="51"/>
      <c r="D11900" s="46"/>
    </row>
    <row r="11901" spans="1:4" ht="14.4" x14ac:dyDescent="0.3">
      <c r="A11901" s="51"/>
      <c r="D11901" s="46"/>
    </row>
    <row r="11902" spans="1:4" ht="14.4" x14ac:dyDescent="0.3">
      <c r="A11902" s="51"/>
      <c r="D11902" s="46"/>
    </row>
    <row r="11903" spans="1:4" ht="14.4" x14ac:dyDescent="0.3">
      <c r="A11903" s="51"/>
      <c r="D11903" s="46"/>
    </row>
    <row r="11904" spans="1:4" ht="14.4" x14ac:dyDescent="0.3">
      <c r="A11904" s="51"/>
      <c r="D11904" s="46"/>
    </row>
    <row r="11905" spans="1:4" ht="14.4" x14ac:dyDescent="0.3">
      <c r="A11905" s="51"/>
      <c r="D11905" s="46"/>
    </row>
    <row r="11906" spans="1:4" ht="14.4" x14ac:dyDescent="0.3">
      <c r="A11906" s="51"/>
      <c r="D11906" s="46"/>
    </row>
    <row r="11907" spans="1:4" ht="14.4" x14ac:dyDescent="0.3">
      <c r="A11907" s="51"/>
      <c r="D11907" s="46"/>
    </row>
    <row r="11908" spans="1:4" ht="14.4" x14ac:dyDescent="0.3">
      <c r="A11908" s="51"/>
      <c r="D11908" s="46"/>
    </row>
    <row r="11909" spans="1:4" ht="14.4" x14ac:dyDescent="0.3">
      <c r="A11909" s="51"/>
      <c r="D11909" s="46"/>
    </row>
    <row r="11910" spans="1:4" ht="14.4" x14ac:dyDescent="0.3">
      <c r="A11910" s="51"/>
      <c r="D11910" s="46"/>
    </row>
    <row r="11911" spans="1:4" ht="14.4" x14ac:dyDescent="0.3">
      <c r="A11911" s="51"/>
      <c r="D11911" s="46"/>
    </row>
    <row r="11912" spans="1:4" ht="14.4" x14ac:dyDescent="0.3">
      <c r="A11912" s="51"/>
      <c r="D11912" s="46"/>
    </row>
    <row r="11913" spans="1:4" ht="14.4" x14ac:dyDescent="0.3">
      <c r="A11913" s="51"/>
      <c r="D11913" s="46"/>
    </row>
    <row r="11914" spans="1:4" ht="14.4" x14ac:dyDescent="0.3">
      <c r="A11914" s="51"/>
      <c r="D11914" s="46"/>
    </row>
    <row r="11915" spans="1:4" ht="14.4" x14ac:dyDescent="0.3">
      <c r="A11915" s="51"/>
      <c r="D11915" s="46"/>
    </row>
    <row r="11916" spans="1:4" ht="14.4" x14ac:dyDescent="0.3">
      <c r="A11916" s="51"/>
      <c r="D11916" s="46"/>
    </row>
    <row r="11917" spans="1:4" ht="14.4" x14ac:dyDescent="0.3">
      <c r="A11917" s="51"/>
      <c r="D11917" s="46"/>
    </row>
    <row r="11918" spans="1:4" ht="14.4" x14ac:dyDescent="0.3">
      <c r="A11918" s="51"/>
      <c r="D11918" s="46"/>
    </row>
    <row r="11919" spans="1:4" ht="14.4" x14ac:dyDescent="0.3">
      <c r="A11919" s="51"/>
      <c r="D11919" s="46"/>
    </row>
    <row r="11920" spans="1:4" ht="14.4" x14ac:dyDescent="0.3">
      <c r="A11920" s="51"/>
      <c r="D11920" s="46"/>
    </row>
    <row r="11921" spans="1:4" ht="14.4" x14ac:dyDescent="0.3">
      <c r="A11921" s="51"/>
      <c r="D11921" s="46"/>
    </row>
    <row r="11922" spans="1:4" ht="14.4" x14ac:dyDescent="0.3">
      <c r="A11922" s="51"/>
      <c r="D11922" s="46"/>
    </row>
    <row r="11923" spans="1:4" ht="14.4" x14ac:dyDescent="0.3">
      <c r="A11923" s="51"/>
      <c r="D11923" s="46"/>
    </row>
    <row r="11924" spans="1:4" ht="14.4" x14ac:dyDescent="0.3">
      <c r="A11924" s="51"/>
      <c r="D11924" s="46"/>
    </row>
    <row r="11925" spans="1:4" ht="14.4" x14ac:dyDescent="0.3">
      <c r="A11925" s="51"/>
      <c r="D11925" s="46"/>
    </row>
    <row r="11926" spans="1:4" ht="14.4" x14ac:dyDescent="0.3">
      <c r="A11926" s="51"/>
      <c r="D11926" s="46"/>
    </row>
    <row r="11927" spans="1:4" ht="14.4" x14ac:dyDescent="0.3">
      <c r="A11927" s="51"/>
      <c r="D11927" s="46"/>
    </row>
    <row r="11928" spans="1:4" ht="14.4" x14ac:dyDescent="0.3">
      <c r="A11928" s="51"/>
      <c r="D11928" s="46"/>
    </row>
    <row r="11929" spans="1:4" ht="14.4" x14ac:dyDescent="0.3">
      <c r="A11929" s="51"/>
      <c r="D11929" s="46"/>
    </row>
    <row r="11930" spans="1:4" ht="14.4" x14ac:dyDescent="0.3">
      <c r="A11930" s="51"/>
      <c r="D11930" s="46"/>
    </row>
    <row r="11931" spans="1:4" ht="14.4" x14ac:dyDescent="0.3">
      <c r="A11931" s="51"/>
      <c r="D11931" s="46"/>
    </row>
    <row r="11932" spans="1:4" ht="14.4" x14ac:dyDescent="0.3">
      <c r="A11932" s="51"/>
      <c r="D11932" s="46"/>
    </row>
    <row r="11933" spans="1:4" ht="14.4" x14ac:dyDescent="0.3">
      <c r="A11933" s="51"/>
      <c r="D11933" s="46"/>
    </row>
    <row r="11934" spans="1:4" ht="14.4" x14ac:dyDescent="0.3">
      <c r="A11934" s="51"/>
      <c r="D11934" s="46"/>
    </row>
    <row r="11935" spans="1:4" ht="14.4" x14ac:dyDescent="0.3">
      <c r="A11935" s="51"/>
      <c r="D11935" s="46"/>
    </row>
    <row r="11936" spans="1:4" ht="14.4" x14ac:dyDescent="0.3">
      <c r="A11936" s="51"/>
      <c r="D11936" s="46"/>
    </row>
    <row r="11937" spans="1:4" ht="14.4" x14ac:dyDescent="0.3">
      <c r="A11937" s="51"/>
      <c r="D11937" s="46"/>
    </row>
    <row r="11938" spans="1:4" ht="14.4" x14ac:dyDescent="0.3">
      <c r="A11938" s="51"/>
      <c r="D11938" s="46"/>
    </row>
    <row r="11939" spans="1:4" ht="14.4" x14ac:dyDescent="0.3">
      <c r="A11939" s="51"/>
      <c r="D11939" s="46"/>
    </row>
    <row r="11940" spans="1:4" ht="14.4" x14ac:dyDescent="0.3">
      <c r="A11940" s="51"/>
      <c r="D11940" s="46"/>
    </row>
    <row r="11941" spans="1:4" ht="14.4" x14ac:dyDescent="0.3">
      <c r="A11941" s="51"/>
      <c r="D11941" s="46"/>
    </row>
    <row r="11942" spans="1:4" ht="14.4" x14ac:dyDescent="0.3">
      <c r="A11942" s="51"/>
      <c r="D11942" s="46"/>
    </row>
    <row r="11943" spans="1:4" ht="14.4" x14ac:dyDescent="0.3">
      <c r="A11943" s="51"/>
      <c r="D11943" s="46"/>
    </row>
    <row r="11944" spans="1:4" ht="14.4" x14ac:dyDescent="0.3">
      <c r="A11944" s="51"/>
      <c r="D11944" s="46"/>
    </row>
    <row r="11945" spans="1:4" ht="14.4" x14ac:dyDescent="0.3">
      <c r="A11945" s="51"/>
      <c r="D11945" s="46"/>
    </row>
    <row r="11946" spans="1:4" ht="14.4" x14ac:dyDescent="0.3">
      <c r="A11946" s="51"/>
      <c r="D11946" s="46"/>
    </row>
    <row r="11947" spans="1:4" ht="14.4" x14ac:dyDescent="0.3">
      <c r="A11947" s="51"/>
      <c r="D11947" s="46"/>
    </row>
    <row r="11948" spans="1:4" ht="14.4" x14ac:dyDescent="0.3">
      <c r="A11948" s="51"/>
      <c r="D11948" s="46"/>
    </row>
    <row r="11949" spans="1:4" ht="14.4" x14ac:dyDescent="0.3">
      <c r="A11949" s="51"/>
      <c r="D11949" s="46"/>
    </row>
    <row r="11950" spans="1:4" ht="14.4" x14ac:dyDescent="0.3">
      <c r="A11950" s="51"/>
      <c r="D11950" s="46"/>
    </row>
    <row r="11951" spans="1:4" ht="14.4" x14ac:dyDescent="0.3">
      <c r="A11951" s="51"/>
      <c r="D11951" s="46"/>
    </row>
    <row r="11952" spans="1:4" ht="14.4" x14ac:dyDescent="0.3">
      <c r="A11952" s="51"/>
      <c r="D11952" s="46"/>
    </row>
    <row r="11953" spans="1:4" ht="14.4" x14ac:dyDescent="0.3">
      <c r="A11953" s="51"/>
      <c r="D11953" s="46"/>
    </row>
    <row r="11954" spans="1:4" ht="14.4" x14ac:dyDescent="0.3">
      <c r="A11954" s="51"/>
      <c r="D11954" s="46"/>
    </row>
    <row r="11955" spans="1:4" ht="14.4" x14ac:dyDescent="0.3">
      <c r="A11955" s="51"/>
      <c r="D11955" s="46"/>
    </row>
    <row r="11956" spans="1:4" ht="14.4" x14ac:dyDescent="0.3">
      <c r="A11956" s="51"/>
      <c r="D11956" s="46"/>
    </row>
    <row r="11957" spans="1:4" ht="14.4" x14ac:dyDescent="0.3">
      <c r="A11957" s="51"/>
      <c r="D11957" s="46"/>
    </row>
    <row r="11958" spans="1:4" ht="14.4" x14ac:dyDescent="0.3">
      <c r="A11958" s="51"/>
      <c r="D11958" s="46"/>
    </row>
    <row r="11959" spans="1:4" ht="14.4" x14ac:dyDescent="0.3">
      <c r="A11959" s="51"/>
      <c r="D11959" s="46"/>
    </row>
    <row r="11960" spans="1:4" ht="14.4" x14ac:dyDescent="0.3">
      <c r="A11960" s="51"/>
      <c r="D11960" s="46"/>
    </row>
    <row r="11961" spans="1:4" ht="14.4" x14ac:dyDescent="0.3">
      <c r="A11961" s="51"/>
      <c r="D11961" s="46"/>
    </row>
    <row r="11962" spans="1:4" ht="14.4" x14ac:dyDescent="0.3">
      <c r="A11962" s="51"/>
      <c r="D11962" s="46"/>
    </row>
    <row r="11963" spans="1:4" ht="14.4" x14ac:dyDescent="0.3">
      <c r="A11963" s="51"/>
      <c r="D11963" s="46"/>
    </row>
    <row r="11964" spans="1:4" ht="14.4" x14ac:dyDescent="0.3">
      <c r="A11964" s="51"/>
      <c r="D11964" s="46"/>
    </row>
    <row r="11965" spans="1:4" ht="14.4" x14ac:dyDescent="0.3">
      <c r="A11965" s="51"/>
      <c r="D11965" s="46"/>
    </row>
    <row r="11966" spans="1:4" ht="14.4" x14ac:dyDescent="0.3">
      <c r="A11966" s="51"/>
      <c r="D11966" s="46"/>
    </row>
    <row r="11967" spans="1:4" ht="14.4" x14ac:dyDescent="0.3">
      <c r="A11967" s="51"/>
      <c r="D11967" s="46"/>
    </row>
    <row r="11968" spans="1:4" ht="14.4" x14ac:dyDescent="0.3">
      <c r="A11968" s="51"/>
      <c r="D11968" s="46"/>
    </row>
    <row r="11969" spans="1:4" ht="14.4" x14ac:dyDescent="0.3">
      <c r="A11969" s="51"/>
      <c r="D11969" s="46"/>
    </row>
    <row r="11970" spans="1:4" ht="14.4" x14ac:dyDescent="0.3">
      <c r="A11970" s="51"/>
      <c r="D11970" s="46"/>
    </row>
    <row r="11971" spans="1:4" ht="14.4" x14ac:dyDescent="0.3">
      <c r="A11971" s="51"/>
      <c r="D11971" s="46"/>
    </row>
    <row r="11972" spans="1:4" ht="14.4" x14ac:dyDescent="0.3">
      <c r="A11972" s="51"/>
      <c r="D11972" s="46"/>
    </row>
    <row r="11973" spans="1:4" ht="14.4" x14ac:dyDescent="0.3">
      <c r="A11973" s="51"/>
      <c r="D11973" s="46"/>
    </row>
    <row r="11974" spans="1:4" ht="14.4" x14ac:dyDescent="0.3">
      <c r="A11974" s="51"/>
      <c r="D11974" s="46"/>
    </row>
    <row r="11975" spans="1:4" ht="14.4" x14ac:dyDescent="0.3">
      <c r="A11975" s="51"/>
      <c r="D11975" s="46"/>
    </row>
    <row r="11976" spans="1:4" ht="14.4" x14ac:dyDescent="0.3">
      <c r="A11976" s="51"/>
      <c r="D11976" s="46"/>
    </row>
    <row r="11977" spans="1:4" ht="14.4" x14ac:dyDescent="0.3">
      <c r="A11977" s="51"/>
      <c r="D11977" s="46"/>
    </row>
    <row r="11978" spans="1:4" ht="14.4" x14ac:dyDescent="0.3">
      <c r="A11978" s="51"/>
      <c r="D11978" s="46"/>
    </row>
    <row r="11979" spans="1:4" ht="14.4" x14ac:dyDescent="0.3">
      <c r="A11979" s="51"/>
      <c r="D11979" s="46"/>
    </row>
    <row r="11980" spans="1:4" ht="14.4" x14ac:dyDescent="0.3">
      <c r="A11980" s="51"/>
      <c r="D11980" s="46"/>
    </row>
    <row r="11981" spans="1:4" ht="14.4" x14ac:dyDescent="0.3">
      <c r="A11981" s="51"/>
      <c r="D11981" s="46"/>
    </row>
    <row r="11982" spans="1:4" ht="14.4" x14ac:dyDescent="0.3">
      <c r="A11982" s="51"/>
      <c r="D11982" s="46"/>
    </row>
    <row r="11983" spans="1:4" ht="14.4" x14ac:dyDescent="0.3">
      <c r="A11983" s="51"/>
      <c r="D11983" s="46"/>
    </row>
    <row r="11984" spans="1:4" ht="14.4" x14ac:dyDescent="0.3">
      <c r="A11984" s="51"/>
      <c r="D11984" s="46"/>
    </row>
    <row r="11985" spans="1:4" ht="14.4" x14ac:dyDescent="0.3">
      <c r="A11985" s="51"/>
      <c r="D11985" s="46"/>
    </row>
    <row r="11986" spans="1:4" ht="14.4" x14ac:dyDescent="0.3">
      <c r="A11986" s="51"/>
      <c r="D11986" s="46"/>
    </row>
    <row r="11987" spans="1:4" ht="14.4" x14ac:dyDescent="0.3">
      <c r="A11987" s="51"/>
      <c r="D11987" s="46"/>
    </row>
    <row r="11988" spans="1:4" ht="14.4" x14ac:dyDescent="0.3">
      <c r="A11988" s="51"/>
      <c r="D11988" s="46"/>
    </row>
    <row r="11989" spans="1:4" ht="14.4" x14ac:dyDescent="0.3">
      <c r="A11989" s="51"/>
      <c r="D11989" s="46"/>
    </row>
    <row r="11990" spans="1:4" ht="14.4" x14ac:dyDescent="0.3">
      <c r="A11990" s="51"/>
      <c r="D11990" s="46"/>
    </row>
    <row r="11991" spans="1:4" ht="14.4" x14ac:dyDescent="0.3">
      <c r="A11991" s="51"/>
      <c r="D11991" s="46"/>
    </row>
    <row r="11992" spans="1:4" ht="14.4" x14ac:dyDescent="0.3">
      <c r="A11992" s="51"/>
      <c r="D11992" s="46"/>
    </row>
    <row r="11993" spans="1:4" ht="14.4" x14ac:dyDescent="0.3">
      <c r="A11993" s="51"/>
      <c r="D11993" s="46"/>
    </row>
    <row r="11994" spans="1:4" ht="14.4" x14ac:dyDescent="0.3">
      <c r="A11994" s="51"/>
      <c r="D11994" s="46"/>
    </row>
    <row r="11995" spans="1:4" ht="14.4" x14ac:dyDescent="0.3">
      <c r="A11995" s="51"/>
      <c r="D11995" s="46"/>
    </row>
    <row r="11996" spans="1:4" ht="14.4" x14ac:dyDescent="0.3">
      <c r="A11996" s="51"/>
      <c r="D11996" s="46"/>
    </row>
    <row r="11997" spans="1:4" ht="14.4" x14ac:dyDescent="0.3">
      <c r="A11997" s="51"/>
      <c r="D11997" s="46"/>
    </row>
    <row r="11998" spans="1:4" ht="14.4" x14ac:dyDescent="0.3">
      <c r="A11998" s="51"/>
      <c r="D11998" s="46"/>
    </row>
    <row r="11999" spans="1:4" ht="14.4" x14ac:dyDescent="0.3">
      <c r="A11999" s="51"/>
      <c r="D11999" s="46"/>
    </row>
    <row r="12000" spans="1:4" ht="14.4" x14ac:dyDescent="0.3">
      <c r="A12000" s="51"/>
      <c r="D12000" s="46"/>
    </row>
    <row r="12001" spans="1:4" ht="14.4" x14ac:dyDescent="0.3">
      <c r="A12001" s="51"/>
      <c r="D12001" s="46"/>
    </row>
    <row r="12002" spans="1:4" ht="14.4" x14ac:dyDescent="0.3">
      <c r="A12002" s="51"/>
      <c r="D12002" s="46"/>
    </row>
    <row r="12003" spans="1:4" ht="14.4" x14ac:dyDescent="0.3">
      <c r="A12003" s="51"/>
      <c r="D12003" s="46"/>
    </row>
    <row r="12004" spans="1:4" ht="14.4" x14ac:dyDescent="0.3">
      <c r="A12004" s="51"/>
      <c r="D12004" s="46"/>
    </row>
    <row r="12005" spans="1:4" ht="14.4" x14ac:dyDescent="0.3">
      <c r="A12005" s="51"/>
      <c r="D12005" s="46"/>
    </row>
    <row r="12006" spans="1:4" ht="14.4" x14ac:dyDescent="0.3">
      <c r="A12006" s="51"/>
      <c r="D12006" s="46"/>
    </row>
    <row r="12007" spans="1:4" ht="14.4" x14ac:dyDescent="0.3">
      <c r="A12007" s="51"/>
      <c r="D12007" s="46"/>
    </row>
    <row r="12008" spans="1:4" ht="14.4" x14ac:dyDescent="0.3">
      <c r="A12008" s="51"/>
      <c r="D12008" s="46"/>
    </row>
    <row r="12009" spans="1:4" ht="14.4" x14ac:dyDescent="0.3">
      <c r="A12009" s="51"/>
      <c r="D12009" s="46"/>
    </row>
    <row r="12010" spans="1:4" ht="14.4" x14ac:dyDescent="0.3">
      <c r="A12010" s="51"/>
      <c r="D12010" s="46"/>
    </row>
    <row r="12011" spans="1:4" ht="14.4" x14ac:dyDescent="0.3">
      <c r="A12011" s="51"/>
      <c r="D12011" s="46"/>
    </row>
    <row r="12012" spans="1:4" ht="14.4" x14ac:dyDescent="0.3">
      <c r="A12012" s="51"/>
      <c r="D12012" s="46"/>
    </row>
    <row r="12013" spans="1:4" ht="14.4" x14ac:dyDescent="0.3">
      <c r="A12013" s="51"/>
      <c r="D12013" s="46"/>
    </row>
    <row r="12014" spans="1:4" ht="14.4" x14ac:dyDescent="0.3">
      <c r="A12014" s="51"/>
      <c r="D12014" s="46"/>
    </row>
    <row r="12015" spans="1:4" ht="14.4" x14ac:dyDescent="0.3">
      <c r="A12015" s="51"/>
      <c r="D12015" s="46"/>
    </row>
    <row r="12016" spans="1:4" ht="14.4" x14ac:dyDescent="0.3">
      <c r="A12016" s="51"/>
      <c r="D12016" s="46"/>
    </row>
    <row r="12017" spans="1:4" ht="14.4" x14ac:dyDescent="0.3">
      <c r="A12017" s="51"/>
      <c r="D12017" s="46"/>
    </row>
    <row r="12018" spans="1:4" ht="14.4" x14ac:dyDescent="0.3">
      <c r="A12018" s="51"/>
      <c r="D12018" s="46"/>
    </row>
    <row r="12019" spans="1:4" ht="14.4" x14ac:dyDescent="0.3">
      <c r="A12019" s="51"/>
      <c r="D12019" s="46"/>
    </row>
    <row r="12020" spans="1:4" ht="14.4" x14ac:dyDescent="0.3">
      <c r="A12020" s="51"/>
      <c r="D12020" s="46"/>
    </row>
    <row r="12021" spans="1:4" ht="14.4" x14ac:dyDescent="0.3">
      <c r="A12021" s="51"/>
      <c r="D12021" s="46"/>
    </row>
    <row r="12022" spans="1:4" ht="14.4" x14ac:dyDescent="0.3">
      <c r="A12022" s="51"/>
      <c r="D12022" s="46"/>
    </row>
    <row r="12023" spans="1:4" ht="14.4" x14ac:dyDescent="0.3">
      <c r="A12023" s="51"/>
      <c r="D12023" s="46"/>
    </row>
    <row r="12024" spans="1:4" ht="14.4" x14ac:dyDescent="0.3">
      <c r="A12024" s="51"/>
      <c r="D12024" s="46"/>
    </row>
    <row r="12025" spans="1:4" ht="14.4" x14ac:dyDescent="0.3">
      <c r="A12025" s="51"/>
      <c r="D12025" s="46"/>
    </row>
    <row r="12026" spans="1:4" ht="14.4" x14ac:dyDescent="0.3">
      <c r="A12026" s="51"/>
      <c r="D12026" s="46"/>
    </row>
    <row r="12027" spans="1:4" ht="14.4" x14ac:dyDescent="0.3">
      <c r="A12027" s="51"/>
      <c r="D12027" s="46"/>
    </row>
    <row r="12028" spans="1:4" ht="14.4" x14ac:dyDescent="0.3">
      <c r="A12028" s="51"/>
      <c r="D12028" s="46"/>
    </row>
    <row r="12029" spans="1:4" ht="14.4" x14ac:dyDescent="0.3">
      <c r="A12029" s="51"/>
      <c r="D12029" s="46"/>
    </row>
    <row r="12030" spans="1:4" ht="14.4" x14ac:dyDescent="0.3">
      <c r="A12030" s="51"/>
      <c r="D12030" s="46"/>
    </row>
    <row r="12031" spans="1:4" ht="14.4" x14ac:dyDescent="0.3">
      <c r="A12031" s="51"/>
      <c r="D12031" s="46"/>
    </row>
    <row r="12032" spans="1:4" ht="14.4" x14ac:dyDescent="0.3">
      <c r="A12032" s="51"/>
      <c r="D12032" s="46"/>
    </row>
    <row r="12033" spans="1:4" ht="14.4" x14ac:dyDescent="0.3">
      <c r="A12033" s="51"/>
      <c r="D12033" s="46"/>
    </row>
    <row r="12034" spans="1:4" ht="14.4" x14ac:dyDescent="0.3">
      <c r="A12034" s="51"/>
      <c r="D12034" s="46"/>
    </row>
    <row r="12035" spans="1:4" ht="14.4" x14ac:dyDescent="0.3">
      <c r="A12035" s="51"/>
      <c r="D12035" s="46"/>
    </row>
    <row r="12036" spans="1:4" ht="14.4" x14ac:dyDescent="0.3">
      <c r="A12036" s="51"/>
      <c r="D12036" s="46"/>
    </row>
    <row r="12037" spans="1:4" ht="14.4" x14ac:dyDescent="0.3">
      <c r="A12037" s="51"/>
      <c r="D12037" s="46"/>
    </row>
    <row r="12038" spans="1:4" ht="14.4" x14ac:dyDescent="0.3">
      <c r="A12038" s="51"/>
      <c r="D12038" s="46"/>
    </row>
    <row r="12039" spans="1:4" ht="14.4" x14ac:dyDescent="0.3">
      <c r="A12039" s="51"/>
      <c r="D12039" s="46"/>
    </row>
    <row r="12040" spans="1:4" ht="14.4" x14ac:dyDescent="0.3">
      <c r="A12040" s="51"/>
      <c r="D12040" s="46"/>
    </row>
    <row r="12041" spans="1:4" ht="14.4" x14ac:dyDescent="0.3">
      <c r="A12041" s="51"/>
      <c r="D12041" s="46"/>
    </row>
    <row r="12042" spans="1:4" ht="14.4" x14ac:dyDescent="0.3">
      <c r="A12042" s="51"/>
      <c r="D12042" s="46"/>
    </row>
    <row r="12043" spans="1:4" ht="14.4" x14ac:dyDescent="0.3">
      <c r="A12043" s="51"/>
      <c r="D12043" s="46"/>
    </row>
    <row r="12044" spans="1:4" ht="14.4" x14ac:dyDescent="0.3">
      <c r="A12044" s="51"/>
      <c r="D12044" s="46"/>
    </row>
    <row r="12045" spans="1:4" ht="14.4" x14ac:dyDescent="0.3">
      <c r="A12045" s="51"/>
      <c r="D12045" s="46"/>
    </row>
    <row r="12046" spans="1:4" ht="14.4" x14ac:dyDescent="0.3">
      <c r="A12046" s="51"/>
      <c r="D12046" s="46"/>
    </row>
    <row r="12047" spans="1:4" ht="14.4" x14ac:dyDescent="0.3">
      <c r="A12047" s="51"/>
      <c r="D12047" s="46"/>
    </row>
    <row r="12048" spans="1:4" ht="14.4" x14ac:dyDescent="0.3">
      <c r="A12048" s="51"/>
      <c r="D12048" s="46"/>
    </row>
    <row r="12049" spans="1:4" ht="14.4" x14ac:dyDescent="0.3">
      <c r="A12049" s="51"/>
      <c r="D12049" s="46"/>
    </row>
    <row r="12050" spans="1:4" ht="14.4" x14ac:dyDescent="0.3">
      <c r="A12050" s="51"/>
      <c r="D12050" s="46"/>
    </row>
    <row r="12051" spans="1:4" ht="14.4" x14ac:dyDescent="0.3">
      <c r="A12051" s="51"/>
      <c r="D12051" s="46"/>
    </row>
    <row r="12052" spans="1:4" ht="14.4" x14ac:dyDescent="0.3">
      <c r="A12052" s="51"/>
      <c r="D12052" s="46"/>
    </row>
    <row r="12053" spans="1:4" ht="14.4" x14ac:dyDescent="0.3">
      <c r="A12053" s="51"/>
      <c r="D12053" s="46"/>
    </row>
    <row r="12054" spans="1:4" ht="14.4" x14ac:dyDescent="0.3">
      <c r="A12054" s="51"/>
      <c r="D12054" s="46"/>
    </row>
    <row r="12055" spans="1:4" ht="14.4" x14ac:dyDescent="0.3">
      <c r="A12055" s="51"/>
      <c r="D12055" s="46"/>
    </row>
    <row r="12056" spans="1:4" ht="14.4" x14ac:dyDescent="0.3">
      <c r="A12056" s="51"/>
      <c r="D12056" s="46"/>
    </row>
    <row r="12057" spans="1:4" ht="14.4" x14ac:dyDescent="0.3">
      <c r="A12057" s="51"/>
      <c r="D12057" s="46"/>
    </row>
    <row r="12058" spans="1:4" ht="14.4" x14ac:dyDescent="0.3">
      <c r="A12058" s="51"/>
      <c r="D12058" s="46"/>
    </row>
    <row r="12059" spans="1:4" ht="14.4" x14ac:dyDescent="0.3">
      <c r="A12059" s="51"/>
      <c r="D12059" s="46"/>
    </row>
    <row r="12060" spans="1:4" ht="14.4" x14ac:dyDescent="0.3">
      <c r="A12060" s="51"/>
      <c r="D12060" s="46"/>
    </row>
    <row r="12061" spans="1:4" ht="14.4" x14ac:dyDescent="0.3">
      <c r="A12061" s="51"/>
      <c r="D12061" s="46"/>
    </row>
    <row r="12062" spans="1:4" ht="14.4" x14ac:dyDescent="0.3">
      <c r="A12062" s="51"/>
      <c r="D12062" s="46"/>
    </row>
    <row r="12063" spans="1:4" ht="14.4" x14ac:dyDescent="0.3">
      <c r="A12063" s="51"/>
      <c r="D12063" s="46"/>
    </row>
    <row r="12064" spans="1:4" ht="14.4" x14ac:dyDescent="0.3">
      <c r="A12064" s="51"/>
      <c r="D12064" s="46"/>
    </row>
    <row r="12065" spans="1:4" ht="14.4" x14ac:dyDescent="0.3">
      <c r="A12065" s="51"/>
      <c r="D12065" s="46"/>
    </row>
    <row r="12066" spans="1:4" ht="14.4" x14ac:dyDescent="0.3">
      <c r="A12066" s="51"/>
      <c r="D12066" s="46"/>
    </row>
    <row r="12067" spans="1:4" ht="14.4" x14ac:dyDescent="0.3">
      <c r="A12067" s="51"/>
      <c r="D12067" s="46"/>
    </row>
    <row r="12068" spans="1:4" ht="14.4" x14ac:dyDescent="0.3">
      <c r="A12068" s="51"/>
      <c r="D12068" s="46"/>
    </row>
    <row r="12069" spans="1:4" ht="14.4" x14ac:dyDescent="0.3">
      <c r="A12069" s="51"/>
      <c r="D12069" s="46"/>
    </row>
    <row r="12070" spans="1:4" ht="14.4" x14ac:dyDescent="0.3">
      <c r="A12070" s="51"/>
      <c r="D12070" s="46"/>
    </row>
    <row r="12071" spans="1:4" ht="14.4" x14ac:dyDescent="0.3">
      <c r="A12071" s="51"/>
      <c r="D12071" s="46"/>
    </row>
    <row r="12072" spans="1:4" ht="14.4" x14ac:dyDescent="0.3">
      <c r="A12072" s="51"/>
      <c r="D12072" s="46"/>
    </row>
    <row r="12073" spans="1:4" ht="14.4" x14ac:dyDescent="0.3">
      <c r="A12073" s="51"/>
      <c r="D12073" s="46"/>
    </row>
    <row r="12074" spans="1:4" ht="14.4" x14ac:dyDescent="0.3">
      <c r="A12074" s="51"/>
      <c r="D12074" s="46"/>
    </row>
    <row r="12075" spans="1:4" ht="14.4" x14ac:dyDescent="0.3">
      <c r="A12075" s="51"/>
      <c r="D12075" s="46"/>
    </row>
    <row r="12076" spans="1:4" ht="14.4" x14ac:dyDescent="0.3">
      <c r="A12076" s="51"/>
      <c r="D12076" s="46"/>
    </row>
    <row r="12077" spans="1:4" ht="14.4" x14ac:dyDescent="0.3">
      <c r="A12077" s="51"/>
      <c r="D12077" s="46"/>
    </row>
    <row r="12078" spans="1:4" ht="14.4" x14ac:dyDescent="0.3">
      <c r="A12078" s="51"/>
      <c r="D12078" s="46"/>
    </row>
    <row r="12079" spans="1:4" ht="14.4" x14ac:dyDescent="0.3">
      <c r="A12079" s="51"/>
      <c r="D12079" s="46"/>
    </row>
    <row r="12080" spans="1:4" ht="14.4" x14ac:dyDescent="0.3">
      <c r="A12080" s="51"/>
      <c r="D12080" s="46"/>
    </row>
    <row r="12081" spans="1:4" ht="14.4" x14ac:dyDescent="0.3">
      <c r="A12081" s="51"/>
      <c r="D12081" s="46"/>
    </row>
    <row r="12082" spans="1:4" ht="14.4" x14ac:dyDescent="0.3">
      <c r="A12082" s="51"/>
      <c r="D12082" s="46"/>
    </row>
    <row r="12083" spans="1:4" ht="14.4" x14ac:dyDescent="0.3">
      <c r="A12083" s="51"/>
      <c r="D12083" s="46"/>
    </row>
    <row r="12084" spans="1:4" ht="14.4" x14ac:dyDescent="0.3">
      <c r="A12084" s="51"/>
      <c r="D12084" s="46"/>
    </row>
    <row r="12085" spans="1:4" ht="14.4" x14ac:dyDescent="0.3">
      <c r="A12085" s="51"/>
      <c r="D12085" s="46"/>
    </row>
    <row r="12086" spans="1:4" ht="14.4" x14ac:dyDescent="0.3">
      <c r="A12086" s="51"/>
      <c r="D12086" s="46"/>
    </row>
    <row r="12087" spans="1:4" ht="14.4" x14ac:dyDescent="0.3">
      <c r="A12087" s="51"/>
      <c r="D12087" s="46"/>
    </row>
    <row r="12088" spans="1:4" ht="14.4" x14ac:dyDescent="0.3">
      <c r="A12088" s="51"/>
      <c r="D12088" s="46"/>
    </row>
    <row r="12089" spans="1:4" ht="14.4" x14ac:dyDescent="0.3">
      <c r="A12089" s="51"/>
      <c r="D12089" s="46"/>
    </row>
    <row r="12090" spans="1:4" ht="14.4" x14ac:dyDescent="0.3">
      <c r="A12090" s="51"/>
      <c r="D12090" s="46"/>
    </row>
    <row r="12091" spans="1:4" ht="14.4" x14ac:dyDescent="0.3">
      <c r="A12091" s="51"/>
      <c r="D12091" s="46"/>
    </row>
    <row r="12092" spans="1:4" ht="14.4" x14ac:dyDescent="0.3">
      <c r="A12092" s="51"/>
      <c r="D12092" s="46"/>
    </row>
    <row r="12093" spans="1:4" ht="14.4" x14ac:dyDescent="0.3">
      <c r="A12093" s="51"/>
      <c r="D12093" s="46"/>
    </row>
    <row r="12094" spans="1:4" ht="14.4" x14ac:dyDescent="0.3">
      <c r="A12094" s="51"/>
      <c r="D12094" s="46"/>
    </row>
    <row r="12095" spans="1:4" ht="14.4" x14ac:dyDescent="0.3">
      <c r="A12095" s="51"/>
      <c r="D12095" s="46"/>
    </row>
    <row r="12096" spans="1:4" ht="14.4" x14ac:dyDescent="0.3">
      <c r="A12096" s="51"/>
      <c r="D12096" s="46"/>
    </row>
    <row r="12097" spans="1:4" ht="14.4" x14ac:dyDescent="0.3">
      <c r="A12097" s="51"/>
      <c r="D12097" s="46"/>
    </row>
    <row r="12098" spans="1:4" ht="14.4" x14ac:dyDescent="0.3">
      <c r="A12098" s="51"/>
      <c r="D12098" s="46"/>
    </row>
    <row r="12099" spans="1:4" ht="14.4" x14ac:dyDescent="0.3">
      <c r="A12099" s="51"/>
      <c r="D12099" s="46"/>
    </row>
    <row r="12100" spans="1:4" ht="14.4" x14ac:dyDescent="0.3">
      <c r="A12100" s="51"/>
      <c r="D12100" s="46"/>
    </row>
    <row r="12101" spans="1:4" ht="14.4" x14ac:dyDescent="0.3">
      <c r="A12101" s="51"/>
      <c r="D12101" s="46"/>
    </row>
    <row r="12102" spans="1:4" ht="14.4" x14ac:dyDescent="0.3">
      <c r="A12102" s="51"/>
      <c r="D12102" s="46"/>
    </row>
    <row r="12103" spans="1:4" ht="14.4" x14ac:dyDescent="0.3">
      <c r="A12103" s="51"/>
      <c r="D12103" s="46"/>
    </row>
    <row r="12104" spans="1:4" ht="14.4" x14ac:dyDescent="0.3">
      <c r="A12104" s="51"/>
      <c r="D12104" s="46"/>
    </row>
    <row r="12105" spans="1:4" ht="14.4" x14ac:dyDescent="0.3">
      <c r="A12105" s="51"/>
      <c r="D12105" s="46"/>
    </row>
    <row r="12106" spans="1:4" ht="14.4" x14ac:dyDescent="0.3">
      <c r="A12106" s="51"/>
      <c r="D12106" s="46"/>
    </row>
    <row r="12107" spans="1:4" ht="14.4" x14ac:dyDescent="0.3">
      <c r="A12107" s="51"/>
      <c r="D12107" s="46"/>
    </row>
    <row r="12108" spans="1:4" ht="14.4" x14ac:dyDescent="0.3">
      <c r="A12108" s="51"/>
      <c r="D12108" s="46"/>
    </row>
    <row r="12109" spans="1:4" ht="14.4" x14ac:dyDescent="0.3">
      <c r="A12109" s="51"/>
      <c r="D12109" s="46"/>
    </row>
    <row r="12110" spans="1:4" ht="14.4" x14ac:dyDescent="0.3">
      <c r="A12110" s="51"/>
      <c r="D12110" s="46"/>
    </row>
    <row r="12111" spans="1:4" ht="14.4" x14ac:dyDescent="0.3">
      <c r="A12111" s="51"/>
      <c r="D12111" s="46"/>
    </row>
    <row r="12112" spans="1:4" ht="14.4" x14ac:dyDescent="0.3">
      <c r="A12112" s="51"/>
      <c r="D12112" s="46"/>
    </row>
    <row r="12113" spans="1:4" ht="14.4" x14ac:dyDescent="0.3">
      <c r="A12113" s="51"/>
      <c r="D12113" s="46"/>
    </row>
    <row r="12114" spans="1:4" ht="14.4" x14ac:dyDescent="0.3">
      <c r="A12114" s="51"/>
      <c r="D12114" s="46"/>
    </row>
    <row r="12115" spans="1:4" ht="14.4" x14ac:dyDescent="0.3">
      <c r="A12115" s="51"/>
      <c r="D12115" s="46"/>
    </row>
    <row r="12116" spans="1:4" ht="14.4" x14ac:dyDescent="0.3">
      <c r="A12116" s="51"/>
      <c r="D12116" s="46"/>
    </row>
    <row r="12117" spans="1:4" ht="14.4" x14ac:dyDescent="0.3">
      <c r="A12117" s="51"/>
      <c r="D12117" s="46"/>
    </row>
    <row r="12118" spans="1:4" ht="14.4" x14ac:dyDescent="0.3">
      <c r="A12118" s="51"/>
      <c r="D12118" s="46"/>
    </row>
    <row r="12119" spans="1:4" ht="14.4" x14ac:dyDescent="0.3">
      <c r="A12119" s="51"/>
      <c r="D12119" s="46"/>
    </row>
    <row r="12120" spans="1:4" ht="14.4" x14ac:dyDescent="0.3">
      <c r="A12120" s="51"/>
      <c r="D12120" s="46"/>
    </row>
    <row r="12121" spans="1:4" ht="14.4" x14ac:dyDescent="0.3">
      <c r="A12121" s="51"/>
      <c r="D12121" s="46"/>
    </row>
    <row r="12122" spans="1:4" ht="14.4" x14ac:dyDescent="0.3">
      <c r="A12122" s="51"/>
      <c r="D12122" s="46"/>
    </row>
    <row r="12123" spans="1:4" ht="14.4" x14ac:dyDescent="0.3">
      <c r="A12123" s="51"/>
      <c r="D12123" s="46"/>
    </row>
    <row r="12124" spans="1:4" ht="14.4" x14ac:dyDescent="0.3">
      <c r="A12124" s="51"/>
      <c r="D12124" s="46"/>
    </row>
    <row r="12125" spans="1:4" ht="14.4" x14ac:dyDescent="0.3">
      <c r="A12125" s="51"/>
      <c r="D12125" s="46"/>
    </row>
    <row r="12126" spans="1:4" ht="14.4" x14ac:dyDescent="0.3">
      <c r="A12126" s="51"/>
      <c r="D12126" s="46"/>
    </row>
    <row r="12127" spans="1:4" ht="14.4" x14ac:dyDescent="0.3">
      <c r="A12127" s="51"/>
      <c r="D12127" s="46"/>
    </row>
    <row r="12128" spans="1:4" ht="14.4" x14ac:dyDescent="0.3">
      <c r="A12128" s="51"/>
      <c r="D12128" s="46"/>
    </row>
    <row r="12129" spans="1:4" ht="14.4" x14ac:dyDescent="0.3">
      <c r="A12129" s="51"/>
      <c r="D12129" s="46"/>
    </row>
    <row r="12130" spans="1:4" ht="14.4" x14ac:dyDescent="0.3">
      <c r="A12130" s="51"/>
      <c r="D12130" s="46"/>
    </row>
    <row r="12131" spans="1:4" ht="14.4" x14ac:dyDescent="0.3">
      <c r="A12131" s="51"/>
      <c r="D12131" s="46"/>
    </row>
    <row r="12132" spans="1:4" ht="14.4" x14ac:dyDescent="0.3">
      <c r="A12132" s="51"/>
      <c r="D12132" s="46"/>
    </row>
    <row r="12133" spans="1:4" ht="14.4" x14ac:dyDescent="0.3">
      <c r="A12133" s="51"/>
      <c r="D12133" s="46"/>
    </row>
    <row r="12134" spans="1:4" ht="14.4" x14ac:dyDescent="0.3">
      <c r="A12134" s="51"/>
      <c r="D12134" s="46"/>
    </row>
    <row r="12135" spans="1:4" ht="14.4" x14ac:dyDescent="0.3">
      <c r="A12135" s="51"/>
      <c r="D12135" s="46"/>
    </row>
    <row r="12136" spans="1:4" ht="14.4" x14ac:dyDescent="0.3">
      <c r="A12136" s="51"/>
      <c r="D12136" s="46"/>
    </row>
    <row r="12137" spans="1:4" ht="14.4" x14ac:dyDescent="0.3">
      <c r="A12137" s="51"/>
      <c r="D12137" s="46"/>
    </row>
    <row r="12138" spans="1:4" ht="14.4" x14ac:dyDescent="0.3">
      <c r="A12138" s="51"/>
      <c r="D12138" s="46"/>
    </row>
    <row r="12139" spans="1:4" ht="14.4" x14ac:dyDescent="0.3">
      <c r="A12139" s="51"/>
      <c r="D12139" s="46"/>
    </row>
    <row r="12140" spans="1:4" ht="14.4" x14ac:dyDescent="0.3">
      <c r="A12140" s="51"/>
      <c r="D12140" s="46"/>
    </row>
    <row r="12141" spans="1:4" ht="14.4" x14ac:dyDescent="0.3">
      <c r="A12141" s="51"/>
      <c r="D12141" s="46"/>
    </row>
    <row r="12142" spans="1:4" ht="14.4" x14ac:dyDescent="0.3">
      <c r="A12142" s="51"/>
      <c r="D12142" s="46"/>
    </row>
    <row r="12143" spans="1:4" ht="14.4" x14ac:dyDescent="0.3">
      <c r="A12143" s="51"/>
      <c r="D12143" s="46"/>
    </row>
    <row r="12144" spans="1:4" ht="14.4" x14ac:dyDescent="0.3">
      <c r="A12144" s="51"/>
      <c r="D12144" s="46"/>
    </row>
    <row r="12145" spans="1:4" ht="14.4" x14ac:dyDescent="0.3">
      <c r="A12145" s="51"/>
      <c r="D12145" s="46"/>
    </row>
    <row r="12146" spans="1:4" ht="14.4" x14ac:dyDescent="0.3">
      <c r="A12146" s="51"/>
      <c r="D12146" s="46"/>
    </row>
    <row r="12147" spans="1:4" ht="14.4" x14ac:dyDescent="0.3">
      <c r="A12147" s="51"/>
      <c r="D12147" s="46"/>
    </row>
    <row r="12148" spans="1:4" ht="14.4" x14ac:dyDescent="0.3">
      <c r="A12148" s="51"/>
      <c r="D12148" s="46"/>
    </row>
    <row r="12149" spans="1:4" ht="14.4" x14ac:dyDescent="0.3">
      <c r="A12149" s="51"/>
      <c r="D12149" s="46"/>
    </row>
    <row r="12150" spans="1:4" ht="14.4" x14ac:dyDescent="0.3">
      <c r="A12150" s="51"/>
      <c r="D12150" s="46"/>
    </row>
    <row r="12151" spans="1:4" ht="14.4" x14ac:dyDescent="0.3">
      <c r="A12151" s="51"/>
      <c r="D12151" s="46"/>
    </row>
    <row r="12152" spans="1:4" ht="14.4" x14ac:dyDescent="0.3">
      <c r="A12152" s="51"/>
      <c r="D12152" s="46"/>
    </row>
    <row r="12153" spans="1:4" ht="14.4" x14ac:dyDescent="0.3">
      <c r="A12153" s="51"/>
      <c r="D12153" s="46"/>
    </row>
    <row r="12154" spans="1:4" ht="14.4" x14ac:dyDescent="0.3">
      <c r="A12154" s="51"/>
      <c r="D12154" s="46"/>
    </row>
    <row r="12155" spans="1:4" ht="14.4" x14ac:dyDescent="0.3">
      <c r="A12155" s="51"/>
      <c r="D12155" s="46"/>
    </row>
    <row r="12156" spans="1:4" ht="14.4" x14ac:dyDescent="0.3">
      <c r="A12156" s="51"/>
      <c r="D12156" s="46"/>
    </row>
    <row r="12157" spans="1:4" ht="14.4" x14ac:dyDescent="0.3">
      <c r="A12157" s="51"/>
      <c r="D12157" s="46"/>
    </row>
    <row r="12158" spans="1:4" ht="14.4" x14ac:dyDescent="0.3">
      <c r="A12158" s="51"/>
      <c r="D12158" s="46"/>
    </row>
    <row r="12159" spans="1:4" ht="14.4" x14ac:dyDescent="0.3">
      <c r="A12159" s="51"/>
      <c r="D12159" s="46"/>
    </row>
    <row r="12160" spans="1:4" ht="14.4" x14ac:dyDescent="0.3">
      <c r="A12160" s="51"/>
      <c r="D12160" s="46"/>
    </row>
    <row r="12161" spans="1:4" ht="14.4" x14ac:dyDescent="0.3">
      <c r="A12161" s="51"/>
      <c r="D12161" s="46"/>
    </row>
    <row r="12162" spans="1:4" ht="14.4" x14ac:dyDescent="0.3">
      <c r="A12162" s="51"/>
      <c r="D12162" s="46"/>
    </row>
    <row r="12163" spans="1:4" ht="14.4" x14ac:dyDescent="0.3">
      <c r="A12163" s="51"/>
      <c r="D12163" s="46"/>
    </row>
    <row r="12164" spans="1:4" ht="14.4" x14ac:dyDescent="0.3">
      <c r="A12164" s="51"/>
      <c r="D12164" s="46"/>
    </row>
    <row r="12165" spans="1:4" ht="14.4" x14ac:dyDescent="0.3">
      <c r="A12165" s="51"/>
      <c r="D12165" s="46"/>
    </row>
    <row r="12166" spans="1:4" ht="14.4" x14ac:dyDescent="0.3">
      <c r="A12166" s="51"/>
      <c r="D12166" s="46"/>
    </row>
    <row r="12167" spans="1:4" ht="14.4" x14ac:dyDescent="0.3">
      <c r="A12167" s="51"/>
      <c r="D12167" s="46"/>
    </row>
    <row r="12168" spans="1:4" ht="14.4" x14ac:dyDescent="0.3">
      <c r="A12168" s="51"/>
      <c r="D12168" s="46"/>
    </row>
    <row r="12169" spans="1:4" ht="14.4" x14ac:dyDescent="0.3">
      <c r="A12169" s="51"/>
      <c r="D12169" s="46"/>
    </row>
    <row r="12170" spans="1:4" ht="14.4" x14ac:dyDescent="0.3">
      <c r="A12170" s="51"/>
      <c r="D12170" s="46"/>
    </row>
    <row r="12171" spans="1:4" ht="14.4" x14ac:dyDescent="0.3">
      <c r="A12171" s="51"/>
      <c r="D12171" s="46"/>
    </row>
    <row r="12172" spans="1:4" ht="14.4" x14ac:dyDescent="0.3">
      <c r="A12172" s="51"/>
      <c r="D12172" s="46"/>
    </row>
    <row r="12173" spans="1:4" ht="14.4" x14ac:dyDescent="0.3">
      <c r="A12173" s="51"/>
      <c r="D12173" s="46"/>
    </row>
    <row r="12174" spans="1:4" ht="14.4" x14ac:dyDescent="0.3">
      <c r="A12174" s="51"/>
      <c r="D12174" s="46"/>
    </row>
    <row r="12175" spans="1:4" ht="14.4" x14ac:dyDescent="0.3">
      <c r="A12175" s="51"/>
      <c r="D12175" s="46"/>
    </row>
    <row r="12176" spans="1:4" ht="14.4" x14ac:dyDescent="0.3">
      <c r="A12176" s="51"/>
      <c r="D12176" s="46"/>
    </row>
    <row r="12177" spans="1:4" ht="14.4" x14ac:dyDescent="0.3">
      <c r="A12177" s="51"/>
      <c r="D12177" s="46"/>
    </row>
    <row r="12178" spans="1:4" ht="14.4" x14ac:dyDescent="0.3">
      <c r="A12178" s="51"/>
      <c r="D12178" s="46"/>
    </row>
    <row r="12179" spans="1:4" ht="14.4" x14ac:dyDescent="0.3">
      <c r="A12179" s="51"/>
      <c r="D12179" s="46"/>
    </row>
    <row r="12180" spans="1:4" ht="14.4" x14ac:dyDescent="0.3">
      <c r="A12180" s="51"/>
      <c r="D12180" s="46"/>
    </row>
    <row r="12181" spans="1:4" ht="14.4" x14ac:dyDescent="0.3">
      <c r="A12181" s="51"/>
      <c r="D12181" s="46"/>
    </row>
    <row r="12182" spans="1:4" ht="14.4" x14ac:dyDescent="0.3">
      <c r="A12182" s="51"/>
      <c r="D12182" s="46"/>
    </row>
    <row r="12183" spans="1:4" ht="14.4" x14ac:dyDescent="0.3">
      <c r="A12183" s="51"/>
      <c r="D12183" s="46"/>
    </row>
    <row r="12184" spans="1:4" ht="14.4" x14ac:dyDescent="0.3">
      <c r="A12184" s="51"/>
      <c r="D12184" s="46"/>
    </row>
    <row r="12185" spans="1:4" ht="14.4" x14ac:dyDescent="0.3">
      <c r="A12185" s="51"/>
      <c r="D12185" s="46"/>
    </row>
    <row r="12186" spans="1:4" ht="14.4" x14ac:dyDescent="0.3">
      <c r="A12186" s="51"/>
      <c r="D12186" s="46"/>
    </row>
    <row r="12187" spans="1:4" ht="14.4" x14ac:dyDescent="0.3">
      <c r="A12187" s="51"/>
      <c r="D12187" s="46"/>
    </row>
    <row r="12188" spans="1:4" ht="14.4" x14ac:dyDescent="0.3">
      <c r="A12188" s="51"/>
      <c r="D12188" s="46"/>
    </row>
    <row r="12189" spans="1:4" ht="14.4" x14ac:dyDescent="0.3">
      <c r="A12189" s="51"/>
      <c r="D12189" s="46"/>
    </row>
    <row r="12190" spans="1:4" ht="14.4" x14ac:dyDescent="0.3">
      <c r="A12190" s="51"/>
      <c r="D12190" s="46"/>
    </row>
    <row r="12191" spans="1:4" ht="14.4" x14ac:dyDescent="0.3">
      <c r="A12191" s="51"/>
      <c r="D12191" s="46"/>
    </row>
    <row r="12192" spans="1:4" ht="14.4" x14ac:dyDescent="0.3">
      <c r="A12192" s="51"/>
      <c r="D12192" s="46"/>
    </row>
    <row r="12193" spans="1:4" ht="14.4" x14ac:dyDescent="0.3">
      <c r="A12193" s="51"/>
      <c r="D12193" s="46"/>
    </row>
    <row r="12194" spans="1:4" ht="14.4" x14ac:dyDescent="0.3">
      <c r="A12194" s="51"/>
      <c r="D12194" s="46"/>
    </row>
    <row r="12195" spans="1:4" ht="14.4" x14ac:dyDescent="0.3">
      <c r="A12195" s="51"/>
      <c r="D12195" s="46"/>
    </row>
    <row r="12196" spans="1:4" ht="14.4" x14ac:dyDescent="0.3">
      <c r="A12196" s="51"/>
      <c r="D12196" s="46"/>
    </row>
    <row r="12197" spans="1:4" ht="14.4" x14ac:dyDescent="0.3">
      <c r="A12197" s="51"/>
      <c r="D12197" s="46"/>
    </row>
    <row r="12198" spans="1:4" ht="14.4" x14ac:dyDescent="0.3">
      <c r="A12198" s="51"/>
      <c r="D12198" s="46"/>
    </row>
    <row r="12199" spans="1:4" ht="14.4" x14ac:dyDescent="0.3">
      <c r="A12199" s="51"/>
      <c r="D12199" s="46"/>
    </row>
    <row r="12200" spans="1:4" ht="14.4" x14ac:dyDescent="0.3">
      <c r="A12200" s="51"/>
      <c r="D12200" s="46"/>
    </row>
    <row r="12201" spans="1:4" ht="14.4" x14ac:dyDescent="0.3">
      <c r="A12201" s="51"/>
      <c r="D12201" s="46"/>
    </row>
    <row r="12202" spans="1:4" ht="14.4" x14ac:dyDescent="0.3">
      <c r="A12202" s="51"/>
      <c r="D12202" s="46"/>
    </row>
    <row r="12203" spans="1:4" ht="14.4" x14ac:dyDescent="0.3">
      <c r="A12203" s="51"/>
      <c r="D12203" s="46"/>
    </row>
    <row r="12204" spans="1:4" ht="14.4" x14ac:dyDescent="0.3">
      <c r="A12204" s="51"/>
      <c r="D12204" s="46"/>
    </row>
    <row r="12205" spans="1:4" ht="14.4" x14ac:dyDescent="0.3">
      <c r="A12205" s="51"/>
      <c r="D12205" s="46"/>
    </row>
    <row r="12206" spans="1:4" ht="14.4" x14ac:dyDescent="0.3">
      <c r="A12206" s="51"/>
      <c r="D12206" s="46"/>
    </row>
    <row r="12207" spans="1:4" ht="14.4" x14ac:dyDescent="0.3">
      <c r="A12207" s="51"/>
      <c r="D12207" s="46"/>
    </row>
    <row r="12208" spans="1:4" ht="14.4" x14ac:dyDescent="0.3">
      <c r="A12208" s="51"/>
      <c r="D12208" s="46"/>
    </row>
    <row r="12209" spans="1:4" ht="14.4" x14ac:dyDescent="0.3">
      <c r="A12209" s="51"/>
      <c r="D12209" s="46"/>
    </row>
    <row r="12210" spans="1:4" ht="14.4" x14ac:dyDescent="0.3">
      <c r="A12210" s="51"/>
      <c r="D12210" s="46"/>
    </row>
    <row r="12211" spans="1:4" ht="14.4" x14ac:dyDescent="0.3">
      <c r="A12211" s="51"/>
      <c r="D12211" s="46"/>
    </row>
    <row r="12212" spans="1:4" ht="14.4" x14ac:dyDescent="0.3">
      <c r="A12212" s="51"/>
      <c r="D12212" s="46"/>
    </row>
    <row r="12213" spans="1:4" ht="14.4" x14ac:dyDescent="0.3">
      <c r="A12213" s="51"/>
      <c r="D12213" s="46"/>
    </row>
    <row r="12214" spans="1:4" ht="14.4" x14ac:dyDescent="0.3">
      <c r="A12214" s="51"/>
      <c r="D12214" s="46"/>
    </row>
    <row r="12215" spans="1:4" ht="14.4" x14ac:dyDescent="0.3">
      <c r="A12215" s="51"/>
      <c r="D12215" s="46"/>
    </row>
    <row r="12216" spans="1:4" ht="14.4" x14ac:dyDescent="0.3">
      <c r="A12216" s="51"/>
      <c r="D12216" s="46"/>
    </row>
    <row r="12217" spans="1:4" ht="14.4" x14ac:dyDescent="0.3">
      <c r="A12217" s="51"/>
      <c r="D12217" s="46"/>
    </row>
    <row r="12218" spans="1:4" ht="14.4" x14ac:dyDescent="0.3">
      <c r="A12218" s="51"/>
      <c r="D12218" s="46"/>
    </row>
    <row r="12219" spans="1:4" ht="14.4" x14ac:dyDescent="0.3">
      <c r="A12219" s="51"/>
      <c r="D12219" s="46"/>
    </row>
    <row r="12220" spans="1:4" ht="14.4" x14ac:dyDescent="0.3">
      <c r="A12220" s="51"/>
      <c r="D12220" s="46"/>
    </row>
    <row r="12221" spans="1:4" ht="14.4" x14ac:dyDescent="0.3">
      <c r="A12221" s="51"/>
      <c r="D12221" s="46"/>
    </row>
    <row r="12222" spans="1:4" ht="14.4" x14ac:dyDescent="0.3">
      <c r="A12222" s="51"/>
      <c r="D12222" s="46"/>
    </row>
    <row r="12223" spans="1:4" ht="14.4" x14ac:dyDescent="0.3">
      <c r="A12223" s="51"/>
      <c r="D12223" s="46"/>
    </row>
    <row r="12224" spans="1:4" ht="14.4" x14ac:dyDescent="0.3">
      <c r="A12224" s="51"/>
      <c r="D12224" s="46"/>
    </row>
    <row r="12225" spans="1:4" ht="14.4" x14ac:dyDescent="0.3">
      <c r="A12225" s="51"/>
      <c r="D12225" s="46"/>
    </row>
    <row r="12226" spans="1:4" ht="14.4" x14ac:dyDescent="0.3">
      <c r="A12226" s="51"/>
      <c r="D12226" s="46"/>
    </row>
    <row r="12227" spans="1:4" ht="14.4" x14ac:dyDescent="0.3">
      <c r="A12227" s="51"/>
      <c r="D12227" s="46"/>
    </row>
    <row r="12228" spans="1:4" ht="14.4" x14ac:dyDescent="0.3">
      <c r="A12228" s="51"/>
      <c r="D12228" s="46"/>
    </row>
    <row r="12229" spans="1:4" ht="14.4" x14ac:dyDescent="0.3">
      <c r="A12229" s="51"/>
      <c r="D12229" s="46"/>
    </row>
    <row r="12230" spans="1:4" ht="14.4" x14ac:dyDescent="0.3">
      <c r="A12230" s="51"/>
      <c r="D12230" s="46"/>
    </row>
    <row r="12231" spans="1:4" ht="14.4" x14ac:dyDescent="0.3">
      <c r="A12231" s="51"/>
      <c r="D12231" s="46"/>
    </row>
    <row r="12232" spans="1:4" ht="14.4" x14ac:dyDescent="0.3">
      <c r="A12232" s="51"/>
      <c r="D12232" s="46"/>
    </row>
    <row r="12233" spans="1:4" ht="14.4" x14ac:dyDescent="0.3">
      <c r="A12233" s="51"/>
      <c r="D12233" s="46"/>
    </row>
    <row r="12234" spans="1:4" ht="14.4" x14ac:dyDescent="0.3">
      <c r="A12234" s="51"/>
      <c r="D12234" s="46"/>
    </row>
    <row r="12235" spans="1:4" ht="14.4" x14ac:dyDescent="0.3">
      <c r="A12235" s="51"/>
      <c r="D12235" s="46"/>
    </row>
    <row r="12236" spans="1:4" ht="14.4" x14ac:dyDescent="0.3">
      <c r="A12236" s="51"/>
      <c r="D12236" s="46"/>
    </row>
    <row r="12237" spans="1:4" ht="14.4" x14ac:dyDescent="0.3">
      <c r="A12237" s="51"/>
      <c r="D12237" s="46"/>
    </row>
    <row r="12238" spans="1:4" ht="14.4" x14ac:dyDescent="0.3">
      <c r="A12238" s="51"/>
      <c r="D12238" s="46"/>
    </row>
    <row r="12239" spans="1:4" ht="14.4" x14ac:dyDescent="0.3">
      <c r="A12239" s="51"/>
      <c r="D12239" s="46"/>
    </row>
    <row r="12240" spans="1:4" ht="14.4" x14ac:dyDescent="0.3">
      <c r="A12240" s="51"/>
      <c r="D12240" s="46"/>
    </row>
    <row r="12241" spans="1:4" ht="14.4" x14ac:dyDescent="0.3">
      <c r="A12241" s="51"/>
      <c r="D12241" s="46"/>
    </row>
    <row r="12242" spans="1:4" ht="14.4" x14ac:dyDescent="0.3">
      <c r="A12242" s="51"/>
      <c r="D12242" s="46"/>
    </row>
    <row r="12243" spans="1:4" ht="14.4" x14ac:dyDescent="0.3">
      <c r="A12243" s="51"/>
      <c r="D12243" s="46"/>
    </row>
    <row r="12244" spans="1:4" ht="14.4" x14ac:dyDescent="0.3">
      <c r="A12244" s="51"/>
      <c r="D12244" s="46"/>
    </row>
    <row r="12245" spans="1:4" ht="14.4" x14ac:dyDescent="0.3">
      <c r="A12245" s="51"/>
      <c r="D12245" s="46"/>
    </row>
    <row r="12246" spans="1:4" ht="14.4" x14ac:dyDescent="0.3">
      <c r="A12246" s="51"/>
      <c r="D12246" s="46"/>
    </row>
    <row r="12247" spans="1:4" ht="14.4" x14ac:dyDescent="0.3">
      <c r="A12247" s="51"/>
      <c r="D12247" s="46"/>
    </row>
    <row r="12248" spans="1:4" ht="14.4" x14ac:dyDescent="0.3">
      <c r="A12248" s="51"/>
      <c r="D12248" s="46"/>
    </row>
    <row r="12249" spans="1:4" ht="14.4" x14ac:dyDescent="0.3">
      <c r="A12249" s="51"/>
      <c r="D12249" s="46"/>
    </row>
    <row r="12250" spans="1:4" ht="14.4" x14ac:dyDescent="0.3">
      <c r="A12250" s="51"/>
      <c r="D12250" s="46"/>
    </row>
    <row r="12251" spans="1:4" ht="14.4" x14ac:dyDescent="0.3">
      <c r="A12251" s="51"/>
      <c r="D12251" s="46"/>
    </row>
    <row r="12252" spans="1:4" ht="14.4" x14ac:dyDescent="0.3">
      <c r="A12252" s="51"/>
      <c r="D12252" s="46"/>
    </row>
    <row r="12253" spans="1:4" ht="14.4" x14ac:dyDescent="0.3">
      <c r="A12253" s="51"/>
      <c r="D12253" s="46"/>
    </row>
    <row r="12254" spans="1:4" ht="14.4" x14ac:dyDescent="0.3">
      <c r="A12254" s="51"/>
      <c r="D12254" s="46"/>
    </row>
    <row r="12255" spans="1:4" ht="14.4" x14ac:dyDescent="0.3">
      <c r="A12255" s="51"/>
      <c r="D12255" s="46"/>
    </row>
    <row r="12256" spans="1:4" ht="14.4" x14ac:dyDescent="0.3">
      <c r="A12256" s="51"/>
      <c r="D12256" s="46"/>
    </row>
    <row r="12257" spans="1:4" ht="14.4" x14ac:dyDescent="0.3">
      <c r="A12257" s="51"/>
      <c r="D12257" s="46"/>
    </row>
    <row r="12258" spans="1:4" ht="14.4" x14ac:dyDescent="0.3">
      <c r="A12258" s="51"/>
      <c r="D12258" s="46"/>
    </row>
    <row r="12259" spans="1:4" ht="14.4" x14ac:dyDescent="0.3">
      <c r="A12259" s="51"/>
      <c r="D12259" s="46"/>
    </row>
    <row r="12260" spans="1:4" ht="14.4" x14ac:dyDescent="0.3">
      <c r="A12260" s="51"/>
      <c r="D12260" s="46"/>
    </row>
    <row r="12261" spans="1:4" ht="14.4" x14ac:dyDescent="0.3">
      <c r="A12261" s="51"/>
      <c r="D12261" s="46"/>
    </row>
    <row r="12262" spans="1:4" ht="14.4" x14ac:dyDescent="0.3">
      <c r="A12262" s="51"/>
      <c r="D12262" s="46"/>
    </row>
    <row r="12263" spans="1:4" ht="14.4" x14ac:dyDescent="0.3">
      <c r="A12263" s="51"/>
      <c r="D12263" s="46"/>
    </row>
    <row r="12264" spans="1:4" ht="14.4" x14ac:dyDescent="0.3">
      <c r="A12264" s="51"/>
      <c r="D12264" s="46"/>
    </row>
    <row r="12265" spans="1:4" ht="14.4" x14ac:dyDescent="0.3">
      <c r="A12265" s="51"/>
      <c r="D12265" s="46"/>
    </row>
    <row r="12266" spans="1:4" ht="14.4" x14ac:dyDescent="0.3">
      <c r="A12266" s="51"/>
      <c r="D12266" s="46"/>
    </row>
    <row r="12267" spans="1:4" ht="14.4" x14ac:dyDescent="0.3">
      <c r="A12267" s="51"/>
      <c r="D12267" s="46"/>
    </row>
    <row r="12268" spans="1:4" ht="14.4" x14ac:dyDescent="0.3">
      <c r="A12268" s="51"/>
      <c r="D12268" s="46"/>
    </row>
    <row r="12269" spans="1:4" ht="14.4" x14ac:dyDescent="0.3">
      <c r="A12269" s="51"/>
      <c r="D12269" s="46"/>
    </row>
    <row r="12270" spans="1:4" ht="14.4" x14ac:dyDescent="0.3">
      <c r="A12270" s="51"/>
      <c r="D12270" s="46"/>
    </row>
    <row r="12271" spans="1:4" ht="14.4" x14ac:dyDescent="0.3">
      <c r="A12271" s="51"/>
      <c r="D12271" s="46"/>
    </row>
    <row r="12272" spans="1:4" ht="14.4" x14ac:dyDescent="0.3">
      <c r="A12272" s="51"/>
      <c r="D12272" s="46"/>
    </row>
    <row r="12273" spans="1:4" ht="14.4" x14ac:dyDescent="0.3">
      <c r="A12273" s="51"/>
      <c r="D12273" s="46"/>
    </row>
    <row r="12274" spans="1:4" ht="14.4" x14ac:dyDescent="0.3">
      <c r="A12274" s="51"/>
      <c r="D12274" s="46"/>
    </row>
    <row r="12275" spans="1:4" ht="14.4" x14ac:dyDescent="0.3">
      <c r="A12275" s="51"/>
      <c r="D12275" s="46"/>
    </row>
    <row r="12276" spans="1:4" ht="14.4" x14ac:dyDescent="0.3">
      <c r="A12276" s="51"/>
      <c r="D12276" s="46"/>
    </row>
    <row r="12277" spans="1:4" ht="14.4" x14ac:dyDescent="0.3">
      <c r="A12277" s="51"/>
      <c r="D12277" s="46"/>
    </row>
    <row r="12278" spans="1:4" ht="14.4" x14ac:dyDescent="0.3">
      <c r="A12278" s="51"/>
      <c r="D12278" s="46"/>
    </row>
    <row r="12279" spans="1:4" ht="14.4" x14ac:dyDescent="0.3">
      <c r="A12279" s="51"/>
      <c r="D12279" s="46"/>
    </row>
    <row r="12280" spans="1:4" ht="14.4" x14ac:dyDescent="0.3">
      <c r="A12280" s="51"/>
      <c r="D12280" s="46"/>
    </row>
    <row r="12281" spans="1:4" ht="14.4" x14ac:dyDescent="0.3">
      <c r="A12281" s="51"/>
      <c r="D12281" s="46"/>
    </row>
    <row r="12282" spans="1:4" ht="14.4" x14ac:dyDescent="0.3">
      <c r="A12282" s="51"/>
      <c r="D12282" s="46"/>
    </row>
    <row r="12283" spans="1:4" ht="14.4" x14ac:dyDescent="0.3">
      <c r="A12283" s="51"/>
      <c r="D12283" s="46"/>
    </row>
    <row r="12284" spans="1:4" ht="14.4" x14ac:dyDescent="0.3">
      <c r="A12284" s="51"/>
      <c r="D12284" s="46"/>
    </row>
    <row r="12285" spans="1:4" ht="14.4" x14ac:dyDescent="0.3">
      <c r="A12285" s="51"/>
      <c r="D12285" s="46"/>
    </row>
    <row r="12286" spans="1:4" ht="14.4" x14ac:dyDescent="0.3">
      <c r="A12286" s="51"/>
      <c r="D12286" s="46"/>
    </row>
    <row r="12287" spans="1:4" ht="14.4" x14ac:dyDescent="0.3">
      <c r="A12287" s="51"/>
      <c r="D12287" s="46"/>
    </row>
    <row r="12288" spans="1:4" ht="14.4" x14ac:dyDescent="0.3">
      <c r="A12288" s="51"/>
      <c r="D12288" s="46"/>
    </row>
    <row r="12289" spans="1:4" ht="14.4" x14ac:dyDescent="0.3">
      <c r="A12289" s="51"/>
      <c r="D12289" s="46"/>
    </row>
    <row r="12290" spans="1:4" ht="14.4" x14ac:dyDescent="0.3">
      <c r="A12290" s="51"/>
      <c r="D12290" s="46"/>
    </row>
    <row r="12291" spans="1:4" ht="14.4" x14ac:dyDescent="0.3">
      <c r="A12291" s="51"/>
      <c r="D12291" s="46"/>
    </row>
    <row r="12292" spans="1:4" ht="14.4" x14ac:dyDescent="0.3">
      <c r="A12292" s="51"/>
      <c r="D12292" s="46"/>
    </row>
    <row r="12293" spans="1:4" ht="14.4" x14ac:dyDescent="0.3">
      <c r="A12293" s="51"/>
      <c r="D12293" s="46"/>
    </row>
    <row r="12294" spans="1:4" ht="14.4" x14ac:dyDescent="0.3">
      <c r="A12294" s="51"/>
      <c r="D12294" s="46"/>
    </row>
    <row r="12295" spans="1:4" ht="14.4" x14ac:dyDescent="0.3">
      <c r="A12295" s="51"/>
      <c r="D12295" s="46"/>
    </row>
    <row r="12296" spans="1:4" ht="14.4" x14ac:dyDescent="0.3">
      <c r="A12296" s="51"/>
      <c r="D12296" s="46"/>
    </row>
    <row r="12297" spans="1:4" ht="14.4" x14ac:dyDescent="0.3">
      <c r="A12297" s="51"/>
      <c r="D12297" s="46"/>
    </row>
    <row r="12298" spans="1:4" ht="14.4" x14ac:dyDescent="0.3">
      <c r="A12298" s="51"/>
      <c r="D12298" s="46"/>
    </row>
    <row r="12299" spans="1:4" ht="14.4" x14ac:dyDescent="0.3">
      <c r="A12299" s="51"/>
      <c r="D12299" s="46"/>
    </row>
    <row r="12300" spans="1:4" ht="14.4" x14ac:dyDescent="0.3">
      <c r="A12300" s="51"/>
      <c r="D12300" s="46"/>
    </row>
    <row r="12301" spans="1:4" ht="14.4" x14ac:dyDescent="0.3">
      <c r="A12301" s="51"/>
      <c r="D12301" s="46"/>
    </row>
    <row r="12302" spans="1:4" ht="14.4" x14ac:dyDescent="0.3">
      <c r="A12302" s="51"/>
      <c r="D12302" s="46"/>
    </row>
    <row r="12303" spans="1:4" ht="14.4" x14ac:dyDescent="0.3">
      <c r="A12303" s="51"/>
      <c r="D12303" s="46"/>
    </row>
    <row r="12304" spans="1:4" ht="14.4" x14ac:dyDescent="0.3">
      <c r="A12304" s="51"/>
      <c r="D12304" s="46"/>
    </row>
    <row r="12305" spans="1:4" ht="14.4" x14ac:dyDescent="0.3">
      <c r="A12305" s="51"/>
      <c r="D12305" s="46"/>
    </row>
    <row r="12306" spans="1:4" ht="14.4" x14ac:dyDescent="0.3">
      <c r="A12306" s="51"/>
      <c r="D12306" s="46"/>
    </row>
    <row r="12307" spans="1:4" ht="14.4" x14ac:dyDescent="0.3">
      <c r="A12307" s="51"/>
      <c r="D12307" s="46"/>
    </row>
    <row r="12308" spans="1:4" ht="14.4" x14ac:dyDescent="0.3">
      <c r="A12308" s="51"/>
      <c r="D12308" s="46"/>
    </row>
    <row r="12309" spans="1:4" ht="14.4" x14ac:dyDescent="0.3">
      <c r="A12309" s="51"/>
      <c r="D12309" s="46"/>
    </row>
    <row r="12310" spans="1:4" ht="14.4" x14ac:dyDescent="0.3">
      <c r="A12310" s="51"/>
      <c r="D12310" s="46"/>
    </row>
    <row r="12311" spans="1:4" ht="14.4" x14ac:dyDescent="0.3">
      <c r="A12311" s="51"/>
      <c r="D12311" s="46"/>
    </row>
    <row r="12312" spans="1:4" ht="14.4" x14ac:dyDescent="0.3">
      <c r="A12312" s="51"/>
      <c r="D12312" s="46"/>
    </row>
    <row r="12313" spans="1:4" ht="14.4" x14ac:dyDescent="0.3">
      <c r="A12313" s="51"/>
      <c r="D12313" s="46"/>
    </row>
    <row r="12314" spans="1:4" ht="14.4" x14ac:dyDescent="0.3">
      <c r="A12314" s="51"/>
      <c r="D12314" s="46"/>
    </row>
    <row r="12315" spans="1:4" ht="14.4" x14ac:dyDescent="0.3">
      <c r="A12315" s="51"/>
      <c r="D12315" s="46"/>
    </row>
    <row r="12316" spans="1:4" ht="14.4" x14ac:dyDescent="0.3">
      <c r="A12316" s="51"/>
      <c r="D12316" s="46"/>
    </row>
    <row r="12317" spans="1:4" ht="14.4" x14ac:dyDescent="0.3">
      <c r="A12317" s="51"/>
      <c r="D12317" s="46"/>
    </row>
    <row r="12318" spans="1:4" ht="14.4" x14ac:dyDescent="0.3">
      <c r="A12318" s="51"/>
      <c r="D12318" s="46"/>
    </row>
    <row r="12319" spans="1:4" ht="14.4" x14ac:dyDescent="0.3">
      <c r="A12319" s="51"/>
      <c r="D12319" s="46"/>
    </row>
    <row r="12320" spans="1:4" ht="14.4" x14ac:dyDescent="0.3">
      <c r="A12320" s="51"/>
      <c r="D12320" s="46"/>
    </row>
    <row r="12321" spans="1:4" ht="14.4" x14ac:dyDescent="0.3">
      <c r="A12321" s="51"/>
      <c r="D12321" s="46"/>
    </row>
    <row r="12322" spans="1:4" ht="14.4" x14ac:dyDescent="0.3">
      <c r="A12322" s="51"/>
      <c r="D12322" s="46"/>
    </row>
    <row r="12323" spans="1:4" ht="14.4" x14ac:dyDescent="0.3">
      <c r="A12323" s="51"/>
      <c r="D12323" s="46"/>
    </row>
    <row r="12324" spans="1:4" ht="14.4" x14ac:dyDescent="0.3">
      <c r="A12324" s="51"/>
      <c r="D12324" s="46"/>
    </row>
    <row r="12325" spans="1:4" ht="14.4" x14ac:dyDescent="0.3">
      <c r="A12325" s="51"/>
      <c r="D12325" s="46"/>
    </row>
    <row r="12326" spans="1:4" ht="14.4" x14ac:dyDescent="0.3">
      <c r="A12326" s="51"/>
      <c r="D12326" s="46"/>
    </row>
    <row r="12327" spans="1:4" ht="14.4" x14ac:dyDescent="0.3">
      <c r="A12327" s="51"/>
      <c r="D12327" s="46"/>
    </row>
    <row r="12328" spans="1:4" ht="14.4" x14ac:dyDescent="0.3">
      <c r="A12328" s="51"/>
      <c r="D12328" s="46"/>
    </row>
    <row r="12329" spans="1:4" ht="14.4" x14ac:dyDescent="0.3">
      <c r="A12329" s="51"/>
      <c r="D12329" s="46"/>
    </row>
    <row r="12330" spans="1:4" ht="14.4" x14ac:dyDescent="0.3">
      <c r="A12330" s="51"/>
      <c r="D12330" s="46"/>
    </row>
    <row r="12331" spans="1:4" ht="14.4" x14ac:dyDescent="0.3">
      <c r="A12331" s="51"/>
      <c r="D12331" s="46"/>
    </row>
    <row r="12332" spans="1:4" ht="14.4" x14ac:dyDescent="0.3">
      <c r="A12332" s="51"/>
      <c r="D12332" s="46"/>
    </row>
    <row r="12333" spans="1:4" ht="14.4" x14ac:dyDescent="0.3">
      <c r="A12333" s="51"/>
      <c r="D12333" s="46"/>
    </row>
    <row r="12334" spans="1:4" ht="14.4" x14ac:dyDescent="0.3">
      <c r="A12334" s="51"/>
      <c r="D12334" s="46"/>
    </row>
    <row r="12335" spans="1:4" ht="14.4" x14ac:dyDescent="0.3">
      <c r="A12335" s="51"/>
      <c r="D12335" s="46"/>
    </row>
    <row r="12336" spans="1:4" ht="14.4" x14ac:dyDescent="0.3">
      <c r="A12336" s="51"/>
      <c r="D12336" s="46"/>
    </row>
    <row r="12337" spans="1:4" ht="14.4" x14ac:dyDescent="0.3">
      <c r="A12337" s="51"/>
      <c r="D12337" s="46"/>
    </row>
    <row r="12338" spans="1:4" ht="14.4" x14ac:dyDescent="0.3">
      <c r="A12338" s="51"/>
      <c r="D12338" s="46"/>
    </row>
    <row r="12339" spans="1:4" ht="14.4" x14ac:dyDescent="0.3">
      <c r="A12339" s="51"/>
      <c r="D12339" s="46"/>
    </row>
    <row r="12340" spans="1:4" ht="14.4" x14ac:dyDescent="0.3">
      <c r="A12340" s="51"/>
      <c r="D12340" s="46"/>
    </row>
    <row r="12341" spans="1:4" ht="14.4" x14ac:dyDescent="0.3">
      <c r="A12341" s="51"/>
      <c r="D12341" s="46"/>
    </row>
    <row r="12342" spans="1:4" ht="14.4" x14ac:dyDescent="0.3">
      <c r="A12342" s="51"/>
      <c r="D12342" s="46"/>
    </row>
    <row r="12343" spans="1:4" ht="14.4" x14ac:dyDescent="0.3">
      <c r="A12343" s="51"/>
      <c r="D12343" s="46"/>
    </row>
    <row r="12344" spans="1:4" ht="14.4" x14ac:dyDescent="0.3">
      <c r="A12344" s="51"/>
      <c r="D12344" s="46"/>
    </row>
    <row r="12345" spans="1:4" ht="14.4" x14ac:dyDescent="0.3">
      <c r="A12345" s="51"/>
      <c r="D12345" s="46"/>
    </row>
    <row r="12346" spans="1:4" ht="14.4" x14ac:dyDescent="0.3">
      <c r="A12346" s="51"/>
      <c r="D12346" s="46"/>
    </row>
    <row r="12347" spans="1:4" ht="14.4" x14ac:dyDescent="0.3">
      <c r="A12347" s="51"/>
      <c r="D12347" s="46"/>
    </row>
    <row r="12348" spans="1:4" ht="14.4" x14ac:dyDescent="0.3">
      <c r="A12348" s="51"/>
      <c r="D12348" s="46"/>
    </row>
    <row r="12349" spans="1:4" ht="14.4" x14ac:dyDescent="0.3">
      <c r="A12349" s="51"/>
      <c r="D12349" s="46"/>
    </row>
    <row r="12350" spans="1:4" ht="14.4" x14ac:dyDescent="0.3">
      <c r="A12350" s="51"/>
      <c r="D12350" s="46"/>
    </row>
    <row r="12351" spans="1:4" ht="14.4" x14ac:dyDescent="0.3">
      <c r="A12351" s="51"/>
      <c r="D12351" s="46"/>
    </row>
    <row r="12352" spans="1:4" ht="14.4" x14ac:dyDescent="0.3">
      <c r="A12352" s="51"/>
      <c r="D12352" s="46"/>
    </row>
    <row r="12353" spans="1:4" ht="14.4" x14ac:dyDescent="0.3">
      <c r="A12353" s="51"/>
      <c r="D12353" s="46"/>
    </row>
    <row r="12354" spans="1:4" ht="14.4" x14ac:dyDescent="0.3">
      <c r="A12354" s="51"/>
      <c r="D12354" s="46"/>
    </row>
    <row r="12355" spans="1:4" ht="14.4" x14ac:dyDescent="0.3">
      <c r="A12355" s="51"/>
      <c r="D12355" s="46"/>
    </row>
    <row r="12356" spans="1:4" ht="14.4" x14ac:dyDescent="0.3">
      <c r="A12356" s="51"/>
      <c r="D12356" s="46"/>
    </row>
    <row r="12357" spans="1:4" ht="14.4" x14ac:dyDescent="0.3">
      <c r="A12357" s="51"/>
      <c r="D12357" s="46"/>
    </row>
    <row r="12358" spans="1:4" ht="14.4" x14ac:dyDescent="0.3">
      <c r="A12358" s="51"/>
      <c r="D12358" s="46"/>
    </row>
    <row r="12359" spans="1:4" ht="14.4" x14ac:dyDescent="0.3">
      <c r="A12359" s="51"/>
      <c r="D12359" s="46"/>
    </row>
    <row r="12360" spans="1:4" ht="14.4" x14ac:dyDescent="0.3">
      <c r="A12360" s="51"/>
      <c r="D12360" s="46"/>
    </row>
    <row r="12361" spans="1:4" ht="14.4" x14ac:dyDescent="0.3">
      <c r="A12361" s="51"/>
      <c r="D12361" s="46"/>
    </row>
    <row r="12362" spans="1:4" ht="14.4" x14ac:dyDescent="0.3">
      <c r="A12362" s="51"/>
      <c r="D12362" s="46"/>
    </row>
    <row r="12363" spans="1:4" ht="14.4" x14ac:dyDescent="0.3">
      <c r="A12363" s="51"/>
      <c r="D12363" s="46"/>
    </row>
    <row r="12364" spans="1:4" ht="14.4" x14ac:dyDescent="0.3">
      <c r="A12364" s="51"/>
      <c r="D12364" s="46"/>
    </row>
    <row r="12365" spans="1:4" ht="14.4" x14ac:dyDescent="0.3">
      <c r="A12365" s="51"/>
      <c r="D12365" s="46"/>
    </row>
    <row r="12366" spans="1:4" ht="14.4" x14ac:dyDescent="0.3">
      <c r="A12366" s="51"/>
      <c r="D12366" s="46"/>
    </row>
    <row r="12367" spans="1:4" ht="14.4" x14ac:dyDescent="0.3">
      <c r="A12367" s="51"/>
      <c r="D12367" s="46"/>
    </row>
    <row r="12368" spans="1:4" ht="14.4" x14ac:dyDescent="0.3">
      <c r="A12368" s="51"/>
      <c r="D12368" s="46"/>
    </row>
    <row r="12369" spans="1:4" ht="14.4" x14ac:dyDescent="0.3">
      <c r="A12369" s="51"/>
      <c r="D12369" s="46"/>
    </row>
    <row r="12370" spans="1:4" ht="14.4" x14ac:dyDescent="0.3">
      <c r="A12370" s="51"/>
      <c r="D12370" s="46"/>
    </row>
    <row r="12371" spans="1:4" ht="14.4" x14ac:dyDescent="0.3">
      <c r="A12371" s="51"/>
      <c r="D12371" s="46"/>
    </row>
    <row r="12372" spans="1:4" ht="14.4" x14ac:dyDescent="0.3">
      <c r="A12372" s="51"/>
      <c r="D12372" s="46"/>
    </row>
    <row r="12373" spans="1:4" ht="14.4" x14ac:dyDescent="0.3">
      <c r="A12373" s="51"/>
      <c r="D12373" s="46"/>
    </row>
    <row r="12374" spans="1:4" ht="14.4" x14ac:dyDescent="0.3">
      <c r="A12374" s="51"/>
      <c r="D12374" s="46"/>
    </row>
    <row r="12375" spans="1:4" ht="14.4" x14ac:dyDescent="0.3">
      <c r="A12375" s="51"/>
      <c r="D12375" s="46"/>
    </row>
    <row r="12376" spans="1:4" ht="14.4" x14ac:dyDescent="0.3">
      <c r="A12376" s="51"/>
      <c r="D12376" s="46"/>
    </row>
    <row r="12377" spans="1:4" ht="14.4" x14ac:dyDescent="0.3">
      <c r="A12377" s="51"/>
      <c r="D12377" s="46"/>
    </row>
    <row r="12378" spans="1:4" ht="14.4" x14ac:dyDescent="0.3">
      <c r="A12378" s="51"/>
      <c r="D12378" s="46"/>
    </row>
    <row r="12379" spans="1:4" ht="14.4" x14ac:dyDescent="0.3">
      <c r="A12379" s="51"/>
      <c r="D12379" s="46"/>
    </row>
    <row r="12380" spans="1:4" ht="14.4" x14ac:dyDescent="0.3">
      <c r="A12380" s="51"/>
      <c r="D12380" s="46"/>
    </row>
    <row r="12381" spans="1:4" ht="14.4" x14ac:dyDescent="0.3">
      <c r="A12381" s="51"/>
      <c r="D12381" s="46"/>
    </row>
    <row r="12382" spans="1:4" ht="14.4" x14ac:dyDescent="0.3">
      <c r="A12382" s="51"/>
      <c r="D12382" s="46"/>
    </row>
    <row r="12383" spans="1:4" ht="14.4" x14ac:dyDescent="0.3">
      <c r="A12383" s="51"/>
      <c r="D12383" s="46"/>
    </row>
    <row r="12384" spans="1:4" ht="14.4" x14ac:dyDescent="0.3">
      <c r="A12384" s="51"/>
      <c r="D12384" s="46"/>
    </row>
    <row r="12385" spans="1:4" ht="14.4" x14ac:dyDescent="0.3">
      <c r="A12385" s="51"/>
      <c r="D12385" s="46"/>
    </row>
    <row r="12386" spans="1:4" ht="14.4" x14ac:dyDescent="0.3">
      <c r="A12386" s="51"/>
      <c r="D12386" s="46"/>
    </row>
    <row r="12387" spans="1:4" ht="14.4" x14ac:dyDescent="0.3">
      <c r="A12387" s="51"/>
      <c r="D12387" s="46"/>
    </row>
    <row r="12388" spans="1:4" ht="14.4" x14ac:dyDescent="0.3">
      <c r="A12388" s="51"/>
      <c r="D12388" s="46"/>
    </row>
    <row r="12389" spans="1:4" ht="14.4" x14ac:dyDescent="0.3">
      <c r="A12389" s="51"/>
      <c r="D12389" s="46"/>
    </row>
    <row r="12390" spans="1:4" ht="14.4" x14ac:dyDescent="0.3">
      <c r="A12390" s="51"/>
      <c r="D12390" s="46"/>
    </row>
    <row r="12391" spans="1:4" ht="14.4" x14ac:dyDescent="0.3">
      <c r="A12391" s="51"/>
      <c r="D12391" s="46"/>
    </row>
    <row r="12392" spans="1:4" ht="14.4" x14ac:dyDescent="0.3">
      <c r="A12392" s="51"/>
      <c r="D12392" s="46"/>
    </row>
    <row r="12393" spans="1:4" ht="14.4" x14ac:dyDescent="0.3">
      <c r="A12393" s="51"/>
      <c r="D12393" s="46"/>
    </row>
    <row r="12394" spans="1:4" ht="14.4" x14ac:dyDescent="0.3">
      <c r="A12394" s="51"/>
      <c r="D12394" s="46"/>
    </row>
    <row r="12395" spans="1:4" ht="14.4" x14ac:dyDescent="0.3">
      <c r="A12395" s="51"/>
      <c r="D12395" s="46"/>
    </row>
    <row r="12396" spans="1:4" ht="14.4" x14ac:dyDescent="0.3">
      <c r="A12396" s="51"/>
      <c r="D12396" s="46"/>
    </row>
    <row r="12397" spans="1:4" ht="14.4" x14ac:dyDescent="0.3">
      <c r="A12397" s="51"/>
      <c r="D12397" s="46"/>
    </row>
    <row r="12398" spans="1:4" ht="14.4" x14ac:dyDescent="0.3">
      <c r="A12398" s="51"/>
      <c r="D12398" s="46"/>
    </row>
    <row r="12399" spans="1:4" ht="14.4" x14ac:dyDescent="0.3">
      <c r="A12399" s="51"/>
      <c r="D12399" s="46"/>
    </row>
    <row r="12400" spans="1:4" ht="14.4" x14ac:dyDescent="0.3">
      <c r="A12400" s="51"/>
      <c r="D12400" s="46"/>
    </row>
    <row r="12401" spans="1:4" ht="14.4" x14ac:dyDescent="0.3">
      <c r="A12401" s="51"/>
      <c r="D12401" s="46"/>
    </row>
    <row r="12402" spans="1:4" ht="14.4" x14ac:dyDescent="0.3">
      <c r="A12402" s="51"/>
      <c r="D12402" s="46"/>
    </row>
    <row r="12403" spans="1:4" ht="14.4" x14ac:dyDescent="0.3">
      <c r="A12403" s="51"/>
      <c r="D12403" s="46"/>
    </row>
    <row r="12404" spans="1:4" ht="14.4" x14ac:dyDescent="0.3">
      <c r="A12404" s="51"/>
      <c r="D12404" s="46"/>
    </row>
    <row r="12405" spans="1:4" ht="14.4" x14ac:dyDescent="0.3">
      <c r="A12405" s="51"/>
      <c r="D12405" s="46"/>
    </row>
    <row r="12406" spans="1:4" ht="14.4" x14ac:dyDescent="0.3">
      <c r="A12406" s="51"/>
      <c r="D12406" s="46"/>
    </row>
    <row r="12407" spans="1:4" ht="14.4" x14ac:dyDescent="0.3">
      <c r="A12407" s="51"/>
      <c r="D12407" s="46"/>
    </row>
    <row r="12408" spans="1:4" ht="14.4" x14ac:dyDescent="0.3">
      <c r="A12408" s="51"/>
      <c r="D12408" s="46"/>
    </row>
    <row r="12409" spans="1:4" ht="14.4" x14ac:dyDescent="0.3">
      <c r="A12409" s="51"/>
      <c r="D12409" s="46"/>
    </row>
    <row r="12410" spans="1:4" ht="14.4" x14ac:dyDescent="0.3">
      <c r="A12410" s="51"/>
      <c r="D12410" s="46"/>
    </row>
    <row r="12411" spans="1:4" ht="14.4" x14ac:dyDescent="0.3">
      <c r="A12411" s="51"/>
      <c r="D12411" s="46"/>
    </row>
    <row r="12412" spans="1:4" ht="14.4" x14ac:dyDescent="0.3">
      <c r="A12412" s="51"/>
      <c r="D12412" s="46"/>
    </row>
    <row r="12413" spans="1:4" ht="14.4" x14ac:dyDescent="0.3">
      <c r="A12413" s="51"/>
      <c r="D12413" s="46"/>
    </row>
    <row r="12414" spans="1:4" ht="14.4" x14ac:dyDescent="0.3">
      <c r="A12414" s="51"/>
      <c r="D12414" s="46"/>
    </row>
    <row r="12415" spans="1:4" ht="14.4" x14ac:dyDescent="0.3">
      <c r="A12415" s="51"/>
      <c r="D12415" s="46"/>
    </row>
    <row r="12416" spans="1:4" ht="14.4" x14ac:dyDescent="0.3">
      <c r="A12416" s="51"/>
      <c r="D12416" s="46"/>
    </row>
    <row r="12417" spans="1:4" ht="14.4" x14ac:dyDescent="0.3">
      <c r="A12417" s="51"/>
      <c r="D12417" s="46"/>
    </row>
    <row r="12418" spans="1:4" ht="14.4" x14ac:dyDescent="0.3">
      <c r="A12418" s="51"/>
      <c r="D12418" s="46"/>
    </row>
    <row r="12419" spans="1:4" ht="14.4" x14ac:dyDescent="0.3">
      <c r="A12419" s="51"/>
      <c r="D12419" s="46"/>
    </row>
    <row r="12420" spans="1:4" ht="14.4" x14ac:dyDescent="0.3">
      <c r="A12420" s="51"/>
      <c r="D12420" s="46"/>
    </row>
    <row r="12421" spans="1:4" ht="14.4" x14ac:dyDescent="0.3">
      <c r="A12421" s="51"/>
      <c r="D12421" s="46"/>
    </row>
    <row r="12422" spans="1:4" ht="14.4" x14ac:dyDescent="0.3">
      <c r="A12422" s="51"/>
      <c r="D12422" s="46"/>
    </row>
    <row r="12423" spans="1:4" ht="14.4" x14ac:dyDescent="0.3">
      <c r="A12423" s="51"/>
      <c r="D12423" s="46"/>
    </row>
    <row r="12424" spans="1:4" ht="14.4" x14ac:dyDescent="0.3">
      <c r="A12424" s="51"/>
      <c r="D12424" s="46"/>
    </row>
    <row r="12425" spans="1:4" ht="14.4" x14ac:dyDescent="0.3">
      <c r="A12425" s="56"/>
      <c r="D12425" s="46"/>
    </row>
    <row r="12426" spans="1:4" ht="14.4" x14ac:dyDescent="0.3">
      <c r="A12426" s="56"/>
      <c r="D12426" s="46"/>
    </row>
    <row r="12427" spans="1:4" ht="14.4" x14ac:dyDescent="0.3">
      <c r="A12427" s="56"/>
      <c r="D12427" s="46"/>
    </row>
    <row r="12428" spans="1:4" ht="14.4" x14ac:dyDescent="0.3">
      <c r="A12428" s="56"/>
      <c r="D12428" s="46"/>
    </row>
    <row r="12429" spans="1:4" ht="14.4" x14ac:dyDescent="0.3">
      <c r="A12429" s="56"/>
      <c r="D12429" s="46"/>
    </row>
    <row r="12430" spans="1:4" ht="14.4" x14ac:dyDescent="0.3">
      <c r="A12430" s="56"/>
      <c r="D12430" s="46"/>
    </row>
    <row r="12431" spans="1:4" ht="14.4" x14ac:dyDescent="0.3">
      <c r="A12431" s="56"/>
      <c r="D12431" s="46"/>
    </row>
    <row r="12432" spans="1:4" ht="14.4" x14ac:dyDescent="0.3">
      <c r="A12432" s="56"/>
      <c r="D12432" s="46"/>
    </row>
    <row r="12433" spans="1:4" ht="14.4" x14ac:dyDescent="0.3">
      <c r="A12433" s="56"/>
      <c r="D12433" s="46"/>
    </row>
    <row r="12434" spans="1:4" ht="14.4" x14ac:dyDescent="0.3">
      <c r="A12434" s="56"/>
      <c r="D12434" s="46"/>
    </row>
    <row r="12435" spans="1:4" ht="14.4" x14ac:dyDescent="0.3">
      <c r="A12435" s="56"/>
      <c r="D12435" s="46"/>
    </row>
    <row r="12436" spans="1:4" ht="14.4" x14ac:dyDescent="0.3">
      <c r="A12436" s="56"/>
      <c r="D12436" s="46"/>
    </row>
    <row r="12437" spans="1:4" ht="14.4" x14ac:dyDescent="0.3">
      <c r="A12437" s="56"/>
      <c r="D12437" s="46"/>
    </row>
    <row r="12438" spans="1:4" ht="14.4" x14ac:dyDescent="0.3">
      <c r="A12438" s="56"/>
      <c r="D12438" s="46"/>
    </row>
    <row r="12439" spans="1:4" ht="14.4" x14ac:dyDescent="0.3">
      <c r="A12439" s="56"/>
      <c r="D12439" s="46"/>
    </row>
    <row r="12440" spans="1:4" ht="14.4" x14ac:dyDescent="0.3">
      <c r="A12440" s="56"/>
      <c r="D12440" s="46"/>
    </row>
  </sheetData>
  <sheetProtection algorithmName="SHA-512" hashValue="/jpu20e2kvEKOUPufMV3gPnsXyqRnlrcx07/j7Gvzxd0a1w3nqgixW9kMgNKOY8Xsf+MWJo+buuWXo30Gwx5Bg==" saltValue="JsRYf47N078NYu3Llm6esQ==" spinCount="100000" sheet="1" objects="1" scenarios="1"/>
  <sortState xmlns:xlrd2="http://schemas.microsoft.com/office/spreadsheetml/2017/richdata2" ref="A3:E6864">
    <sortCondition ref="A3:A6864"/>
  </sortState>
  <mergeCells count="2">
    <mergeCell ref="A1:E1"/>
    <mergeCell ref="G1:H1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M93"/>
  <sheetViews>
    <sheetView tabSelected="1" zoomScaleNormal="100" workbookViewId="0">
      <selection activeCell="A2" sqref="A2:K2"/>
    </sheetView>
  </sheetViews>
  <sheetFormatPr defaultColWidth="9.109375" defaultRowHeight="13.2" x14ac:dyDescent="0.25"/>
  <cols>
    <col min="1" max="1" width="22.5546875" style="34" customWidth="1"/>
    <col min="2" max="2" width="1.6640625" style="34" customWidth="1"/>
    <col min="3" max="7" width="9.109375" style="34"/>
    <col min="8" max="8" width="11" style="34" customWidth="1"/>
    <col min="9" max="9" width="33.5546875" style="34" customWidth="1"/>
    <col min="10" max="10" width="1.5546875" style="34" customWidth="1"/>
    <col min="11" max="12" width="9.109375" style="34"/>
    <col min="13" max="13" width="7.5546875" style="34" customWidth="1"/>
    <col min="14" max="14" width="5.44140625" style="34" customWidth="1"/>
    <col min="15" max="16384" width="9.109375" style="34"/>
  </cols>
  <sheetData>
    <row r="1" spans="1:13" ht="17.399999999999999" x14ac:dyDescent="0.3">
      <c r="A1" s="297" t="s">
        <v>4169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196"/>
      <c r="M1" s="196"/>
    </row>
    <row r="2" spans="1:13" x14ac:dyDescent="0.25">
      <c r="A2" s="298" t="s">
        <v>3438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197"/>
      <c r="M2" s="197"/>
    </row>
    <row r="3" spans="1:13" ht="3.9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2.75" customHeight="1" x14ac:dyDescent="0.25">
      <c r="A4" s="35" t="s">
        <v>3440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2.75" customHeight="1" x14ac:dyDescent="0.25">
      <c r="A5" s="35" t="s">
        <v>3439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2.75" customHeight="1" x14ac:dyDescent="0.25">
      <c r="A6" s="35" t="s">
        <v>3441</v>
      </c>
    </row>
    <row r="7" spans="1:13" ht="3.9" customHeight="1" x14ac:dyDescent="0.25">
      <c r="A7" s="301"/>
      <c r="B7" s="301"/>
      <c r="C7" s="301"/>
      <c r="D7" s="301"/>
      <c r="E7" s="301"/>
      <c r="F7" s="301"/>
      <c r="G7" s="301"/>
      <c r="H7" s="301"/>
      <c r="I7" s="301"/>
    </row>
    <row r="8" spans="1:13" ht="13.8" x14ac:dyDescent="0.25">
      <c r="A8" s="302" t="s">
        <v>2865</v>
      </c>
      <c r="B8" s="302"/>
      <c r="C8" s="302"/>
      <c r="D8" s="302"/>
      <c r="E8" s="302"/>
      <c r="F8" s="302"/>
      <c r="G8" s="302"/>
      <c r="H8" s="302"/>
      <c r="I8" s="302"/>
    </row>
    <row r="9" spans="1:13" x14ac:dyDescent="0.25">
      <c r="A9" s="303" t="s">
        <v>2879</v>
      </c>
      <c r="B9" s="303"/>
      <c r="C9" s="303"/>
      <c r="D9" s="303"/>
      <c r="E9" s="303"/>
      <c r="F9" s="303"/>
      <c r="G9" s="303"/>
      <c r="H9" s="303"/>
      <c r="I9" s="303"/>
    </row>
    <row r="10" spans="1:13" x14ac:dyDescent="0.25">
      <c r="A10" s="34" t="s">
        <v>28</v>
      </c>
      <c r="B10" s="35" t="s">
        <v>2880</v>
      </c>
      <c r="C10" s="299" t="s">
        <v>3274</v>
      </c>
      <c r="D10" s="300"/>
      <c r="E10" s="300"/>
      <c r="F10" s="300"/>
      <c r="G10" s="300"/>
      <c r="H10" s="300"/>
      <c r="I10" s="300"/>
    </row>
    <row r="11" spans="1:13" x14ac:dyDescent="0.25">
      <c r="A11" s="34" t="s">
        <v>29</v>
      </c>
      <c r="B11" s="35" t="s">
        <v>2880</v>
      </c>
      <c r="C11" s="35" t="s">
        <v>3275</v>
      </c>
    </row>
    <row r="12" spans="1:13" x14ac:dyDescent="0.25">
      <c r="A12" s="35" t="s">
        <v>3508</v>
      </c>
      <c r="B12" s="35" t="s">
        <v>2880</v>
      </c>
      <c r="C12" s="299" t="s">
        <v>3518</v>
      </c>
      <c r="D12" s="300"/>
      <c r="E12" s="300"/>
      <c r="F12" s="300"/>
      <c r="G12" s="300"/>
      <c r="H12" s="300"/>
      <c r="I12" s="300"/>
    </row>
    <row r="13" spans="1:13" x14ac:dyDescent="0.25">
      <c r="A13" s="35" t="s">
        <v>3509</v>
      </c>
      <c r="B13" s="35"/>
      <c r="C13" s="45" t="s">
        <v>3520</v>
      </c>
      <c r="D13" s="44"/>
      <c r="E13" s="44"/>
      <c r="F13" s="44"/>
      <c r="G13" s="44"/>
      <c r="H13" s="44"/>
      <c r="I13" s="44"/>
    </row>
    <row r="14" spans="1:13" x14ac:dyDescent="0.25">
      <c r="A14" s="35" t="s">
        <v>3510</v>
      </c>
      <c r="B14" s="35"/>
      <c r="C14" s="45" t="s">
        <v>3521</v>
      </c>
      <c r="D14" s="44"/>
      <c r="E14" s="44"/>
      <c r="F14" s="44"/>
      <c r="G14" s="44"/>
      <c r="H14" s="44"/>
      <c r="I14" s="44"/>
    </row>
    <row r="15" spans="1:13" x14ac:dyDescent="0.25">
      <c r="A15" s="34" t="s">
        <v>9</v>
      </c>
      <c r="B15" s="35" t="s">
        <v>2880</v>
      </c>
      <c r="C15" s="299" t="s">
        <v>3276</v>
      </c>
      <c r="D15" s="300"/>
      <c r="E15" s="300"/>
      <c r="F15" s="300"/>
      <c r="G15" s="300"/>
      <c r="H15" s="300"/>
      <c r="I15" s="300"/>
    </row>
    <row r="16" spans="1:13" x14ac:dyDescent="0.25">
      <c r="A16" s="34" t="s">
        <v>10</v>
      </c>
      <c r="B16" s="35" t="s">
        <v>2880</v>
      </c>
      <c r="C16" s="299" t="s">
        <v>3277</v>
      </c>
      <c r="D16" s="300"/>
      <c r="E16" s="300"/>
      <c r="F16" s="300"/>
      <c r="G16" s="300"/>
      <c r="H16" s="300"/>
      <c r="I16" s="300"/>
    </row>
    <row r="17" spans="1:13" x14ac:dyDescent="0.25">
      <c r="A17" s="34" t="s">
        <v>11</v>
      </c>
      <c r="B17" s="35" t="s">
        <v>2880</v>
      </c>
      <c r="C17" s="299" t="s">
        <v>3278</v>
      </c>
      <c r="D17" s="299"/>
      <c r="E17" s="299"/>
      <c r="F17" s="299"/>
      <c r="G17" s="299"/>
      <c r="H17" s="299"/>
      <c r="I17" s="299"/>
    </row>
    <row r="18" spans="1:13" x14ac:dyDescent="0.25">
      <c r="A18" s="34" t="s">
        <v>30</v>
      </c>
      <c r="B18" s="35" t="s">
        <v>2880</v>
      </c>
      <c r="C18" s="299" t="s">
        <v>3279</v>
      </c>
      <c r="D18" s="299"/>
      <c r="E18" s="299"/>
      <c r="F18" s="299"/>
      <c r="G18" s="299"/>
      <c r="H18" s="299"/>
      <c r="I18" s="299"/>
    </row>
    <row r="19" spans="1:13" x14ac:dyDescent="0.25">
      <c r="A19" s="35" t="s">
        <v>2884</v>
      </c>
      <c r="B19" s="35" t="s">
        <v>2880</v>
      </c>
      <c r="C19" s="299" t="s">
        <v>3280</v>
      </c>
      <c r="D19" s="299"/>
      <c r="E19" s="299"/>
      <c r="F19" s="299"/>
      <c r="G19" s="299"/>
      <c r="H19" s="299"/>
      <c r="I19" s="299"/>
    </row>
    <row r="20" spans="1:13" x14ac:dyDescent="0.25">
      <c r="A20" s="34" t="s">
        <v>2878</v>
      </c>
      <c r="B20" s="35" t="s">
        <v>2880</v>
      </c>
      <c r="C20" s="299" t="s">
        <v>3281</v>
      </c>
      <c r="D20" s="299"/>
      <c r="E20" s="299"/>
      <c r="F20" s="299"/>
      <c r="G20" s="299"/>
      <c r="H20" s="299"/>
      <c r="I20" s="299"/>
    </row>
    <row r="21" spans="1:13" x14ac:dyDescent="0.25">
      <c r="B21" s="35"/>
      <c r="C21" s="45" t="s">
        <v>3309</v>
      </c>
      <c r="D21" s="45"/>
      <c r="E21" s="45"/>
      <c r="F21" s="45"/>
      <c r="G21" s="45"/>
      <c r="H21" s="45"/>
      <c r="I21" s="45"/>
    </row>
    <row r="22" spans="1:13" x14ac:dyDescent="0.25">
      <c r="B22" s="35"/>
      <c r="C22" s="45" t="s">
        <v>3310</v>
      </c>
      <c r="D22" s="45"/>
      <c r="E22" s="45"/>
      <c r="F22" s="45"/>
      <c r="G22" s="45"/>
      <c r="H22" s="45"/>
      <c r="I22" s="45"/>
    </row>
    <row r="23" spans="1:13" x14ac:dyDescent="0.25">
      <c r="A23" s="34" t="s">
        <v>311</v>
      </c>
      <c r="B23" s="35" t="s">
        <v>2880</v>
      </c>
      <c r="C23" s="299" t="s">
        <v>3501</v>
      </c>
      <c r="D23" s="299"/>
      <c r="E23" s="299"/>
      <c r="F23" s="299"/>
      <c r="G23" s="299"/>
      <c r="H23" s="299"/>
      <c r="I23" s="299"/>
      <c r="J23" s="299"/>
      <c r="K23" s="299"/>
      <c r="L23" s="35"/>
    </row>
    <row r="24" spans="1:13" x14ac:dyDescent="0.25">
      <c r="A24" s="34" t="s">
        <v>36</v>
      </c>
      <c r="B24" s="35" t="s">
        <v>2880</v>
      </c>
      <c r="C24" s="299" t="s">
        <v>3282</v>
      </c>
      <c r="D24" s="299"/>
      <c r="E24" s="299"/>
      <c r="F24" s="299"/>
      <c r="G24" s="299"/>
      <c r="H24" s="299"/>
      <c r="I24" s="299"/>
    </row>
    <row r="25" spans="1:13" x14ac:dyDescent="0.25">
      <c r="B25" s="35"/>
      <c r="C25" s="45" t="s">
        <v>3313</v>
      </c>
      <c r="D25" s="44"/>
      <c r="E25" s="44"/>
      <c r="F25" s="44"/>
      <c r="G25" s="44"/>
      <c r="H25" s="44"/>
      <c r="I25" s="44"/>
    </row>
    <row r="26" spans="1:13" x14ac:dyDescent="0.25">
      <c r="A26" s="34" t="s">
        <v>348</v>
      </c>
      <c r="B26" s="35" t="s">
        <v>2880</v>
      </c>
      <c r="C26" s="299" t="s">
        <v>3283</v>
      </c>
      <c r="D26" s="299"/>
      <c r="E26" s="299"/>
      <c r="F26" s="299"/>
      <c r="G26" s="299"/>
      <c r="H26" s="299"/>
      <c r="I26" s="299"/>
    </row>
    <row r="27" spans="1:13" x14ac:dyDescent="0.25">
      <c r="A27" s="34" t="s">
        <v>3308</v>
      </c>
      <c r="B27" s="35" t="s">
        <v>3311</v>
      </c>
      <c r="C27" s="45"/>
      <c r="D27" s="44"/>
      <c r="E27" s="44"/>
      <c r="F27" s="44"/>
      <c r="G27" s="44"/>
      <c r="H27" s="44"/>
      <c r="I27" s="44"/>
    </row>
    <row r="28" spans="1:13" x14ac:dyDescent="0.25">
      <c r="B28" s="35"/>
      <c r="C28" s="45" t="s">
        <v>3312</v>
      </c>
      <c r="D28" s="44"/>
      <c r="E28" s="44"/>
      <c r="F28" s="44"/>
      <c r="G28" s="44"/>
      <c r="H28" s="44"/>
      <c r="I28" s="44"/>
    </row>
    <row r="29" spans="1:13" ht="3.9" customHeight="1" x14ac:dyDescent="0.25">
      <c r="A29" s="301"/>
      <c r="B29" s="301"/>
      <c r="C29" s="301"/>
      <c r="D29" s="301"/>
      <c r="E29" s="301"/>
      <c r="F29" s="301"/>
      <c r="G29" s="301"/>
      <c r="H29" s="301"/>
      <c r="I29" s="301"/>
    </row>
    <row r="30" spans="1:13" x14ac:dyDescent="0.25">
      <c r="A30" s="299" t="s">
        <v>3284</v>
      </c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35"/>
      <c r="M30" s="35"/>
    </row>
    <row r="31" spans="1:13" x14ac:dyDescent="0.25">
      <c r="A31" s="299" t="s">
        <v>3285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35"/>
      <c r="M31" s="35"/>
    </row>
    <row r="32" spans="1:13" x14ac:dyDescent="0.25">
      <c r="A32" s="35" t="s">
        <v>3286</v>
      </c>
      <c r="B32" s="35"/>
    </row>
    <row r="33" spans="1:13" x14ac:dyDescent="0.25">
      <c r="A33" s="35" t="s">
        <v>2888</v>
      </c>
      <c r="B33" s="35"/>
    </row>
    <row r="34" spans="1:13" x14ac:dyDescent="0.25">
      <c r="A34" s="35" t="s">
        <v>3287</v>
      </c>
    </row>
    <row r="35" spans="1:13" x14ac:dyDescent="0.25">
      <c r="A35" s="299" t="s">
        <v>3420</v>
      </c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35"/>
      <c r="M35" s="35"/>
    </row>
    <row r="36" spans="1:13" x14ac:dyDescent="0.25">
      <c r="A36" s="35" t="s">
        <v>3423</v>
      </c>
      <c r="C36" s="121" t="s">
        <v>3409</v>
      </c>
      <c r="D36" s="122" t="s">
        <v>3421</v>
      </c>
      <c r="G36" s="123" t="s">
        <v>3409</v>
      </c>
      <c r="H36" s="35" t="s">
        <v>3422</v>
      </c>
    </row>
    <row r="37" spans="1:13" ht="3.9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  <row r="38" spans="1:13" ht="13.8" x14ac:dyDescent="0.25">
      <c r="A38" s="302" t="s">
        <v>2882</v>
      </c>
      <c r="B38" s="302"/>
      <c r="C38" s="302"/>
      <c r="D38" s="302"/>
      <c r="E38" s="302"/>
      <c r="F38" s="302"/>
      <c r="G38" s="302"/>
      <c r="H38" s="302"/>
      <c r="I38" s="302"/>
    </row>
    <row r="39" spans="1:13" x14ac:dyDescent="0.25">
      <c r="A39" s="299" t="s">
        <v>3424</v>
      </c>
      <c r="B39" s="299"/>
      <c r="C39" s="299"/>
      <c r="D39" s="299"/>
      <c r="E39" s="299"/>
      <c r="F39" s="299"/>
      <c r="G39" s="299"/>
      <c r="H39" s="299"/>
      <c r="I39" s="299"/>
    </row>
    <row r="40" spans="1:13" x14ac:dyDescent="0.25">
      <c r="A40" s="299" t="s">
        <v>3289</v>
      </c>
      <c r="B40" s="299"/>
      <c r="C40" s="299"/>
      <c r="D40" s="299"/>
      <c r="E40" s="299"/>
      <c r="F40" s="299"/>
      <c r="G40" s="299"/>
      <c r="H40" s="299"/>
      <c r="I40" s="299"/>
      <c r="J40" s="299"/>
      <c r="K40" s="299"/>
      <c r="L40" s="35"/>
      <c r="M40" s="35"/>
    </row>
    <row r="41" spans="1:13" x14ac:dyDescent="0.25">
      <c r="A41" s="299" t="s">
        <v>3288</v>
      </c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35"/>
      <c r="M41" s="35"/>
    </row>
    <row r="42" spans="1:13" ht="3.9" customHeight="1" x14ac:dyDescent="0.25">
      <c r="A42" s="301"/>
      <c r="B42" s="301"/>
      <c r="C42" s="301"/>
      <c r="D42" s="301"/>
      <c r="E42" s="301"/>
      <c r="F42" s="301"/>
      <c r="G42" s="301"/>
      <c r="H42" s="301"/>
      <c r="I42" s="301"/>
    </row>
    <row r="43" spans="1:13" ht="15" customHeight="1" x14ac:dyDescent="0.25">
      <c r="A43" s="302" t="s">
        <v>4072</v>
      </c>
      <c r="B43" s="302"/>
      <c r="C43" s="302"/>
      <c r="D43" s="302"/>
      <c r="E43" s="302"/>
      <c r="F43" s="302"/>
      <c r="G43" s="302"/>
      <c r="H43" s="302"/>
      <c r="I43" s="302"/>
    </row>
    <row r="44" spans="1:13" ht="12.75" customHeight="1" x14ac:dyDescent="0.25">
      <c r="A44" s="299" t="s">
        <v>4073</v>
      </c>
      <c r="B44" s="299"/>
      <c r="C44" s="299"/>
      <c r="D44" s="299"/>
      <c r="E44" s="299"/>
      <c r="F44" s="299"/>
      <c r="G44" s="299"/>
      <c r="H44" s="299"/>
      <c r="I44" s="299"/>
      <c r="J44" s="35"/>
      <c r="K44" s="35"/>
    </row>
    <row r="45" spans="1:13" ht="12.75" customHeight="1" x14ac:dyDescent="0.25">
      <c r="A45" s="35" t="s">
        <v>4074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1:13" ht="6" customHeight="1" x14ac:dyDescent="0.25">
      <c r="A46" s="41"/>
      <c r="B46" s="41"/>
      <c r="C46" s="41"/>
      <c r="D46" s="41"/>
      <c r="E46" s="41"/>
      <c r="F46" s="41"/>
      <c r="G46" s="41"/>
      <c r="H46" s="41"/>
      <c r="I46" s="41"/>
    </row>
    <row r="47" spans="1:13" ht="15" customHeight="1" x14ac:dyDescent="0.25">
      <c r="A47" s="302" t="s">
        <v>2866</v>
      </c>
      <c r="B47" s="302"/>
      <c r="C47" s="302"/>
      <c r="D47" s="302"/>
      <c r="E47" s="302"/>
      <c r="F47" s="302"/>
      <c r="G47" s="302"/>
      <c r="H47" s="302"/>
      <c r="I47" s="302"/>
    </row>
    <row r="48" spans="1:13" x14ac:dyDescent="0.25">
      <c r="A48" s="34" t="s">
        <v>337</v>
      </c>
      <c r="B48" s="35" t="s">
        <v>2880</v>
      </c>
      <c r="C48" s="299" t="s">
        <v>3301</v>
      </c>
      <c r="D48" s="299"/>
      <c r="E48" s="299"/>
      <c r="F48" s="299"/>
      <c r="G48" s="299"/>
      <c r="H48" s="299"/>
      <c r="I48" s="299"/>
      <c r="J48" s="299"/>
      <c r="K48" s="299"/>
      <c r="L48" s="35"/>
      <c r="M48" s="35"/>
    </row>
    <row r="49" spans="1:13" x14ac:dyDescent="0.25">
      <c r="C49" s="299" t="s">
        <v>3425</v>
      </c>
      <c r="D49" s="299"/>
      <c r="E49" s="299"/>
      <c r="F49" s="299"/>
      <c r="G49" s="299"/>
      <c r="H49" s="299"/>
      <c r="I49" s="299"/>
    </row>
    <row r="50" spans="1:13" ht="12.75" customHeight="1" x14ac:dyDescent="0.25">
      <c r="C50" s="45" t="s">
        <v>3519</v>
      </c>
      <c r="D50" s="45"/>
      <c r="E50" s="45"/>
      <c r="F50" s="45"/>
      <c r="G50" s="45"/>
      <c r="H50" s="45"/>
      <c r="I50" s="45"/>
    </row>
    <row r="51" spans="1:13" x14ac:dyDescent="0.25">
      <c r="A51" s="34" t="s">
        <v>2867</v>
      </c>
      <c r="B51" s="35" t="s">
        <v>2880</v>
      </c>
      <c r="C51" s="299" t="s">
        <v>3426</v>
      </c>
      <c r="D51" s="299"/>
      <c r="E51" s="299"/>
      <c r="F51" s="299"/>
      <c r="G51" s="299"/>
      <c r="H51" s="299"/>
      <c r="I51" s="299"/>
      <c r="J51" s="299"/>
      <c r="K51" s="299"/>
      <c r="L51" s="35"/>
      <c r="M51" s="35"/>
    </row>
    <row r="52" spans="1:13" x14ac:dyDescent="0.25">
      <c r="C52" s="299" t="s">
        <v>3427</v>
      </c>
      <c r="D52" s="299"/>
      <c r="E52" s="299"/>
      <c r="F52" s="299"/>
      <c r="G52" s="299"/>
      <c r="H52" s="299"/>
      <c r="I52" s="299"/>
      <c r="J52" s="299"/>
      <c r="K52" s="299"/>
      <c r="L52" s="35"/>
      <c r="M52" s="35"/>
    </row>
    <row r="53" spans="1:13" x14ac:dyDescent="0.25">
      <c r="C53" s="45" t="s">
        <v>3428</v>
      </c>
      <c r="D53" s="45"/>
      <c r="E53" s="45"/>
      <c r="F53" s="45"/>
      <c r="G53" s="45"/>
      <c r="H53" s="45"/>
      <c r="I53" s="45"/>
    </row>
    <row r="54" spans="1:13" x14ac:dyDescent="0.25">
      <c r="A54" s="34" t="s">
        <v>2868</v>
      </c>
      <c r="B54" s="35" t="s">
        <v>2880</v>
      </c>
      <c r="C54" s="299" t="s">
        <v>3429</v>
      </c>
      <c r="D54" s="299"/>
      <c r="E54" s="299"/>
      <c r="F54" s="299"/>
      <c r="G54" s="299"/>
      <c r="H54" s="299"/>
      <c r="I54" s="299"/>
      <c r="J54" s="299"/>
      <c r="K54" s="299"/>
      <c r="L54" s="35"/>
      <c r="M54" s="35"/>
    </row>
    <row r="55" spans="1:13" x14ac:dyDescent="0.25">
      <c r="C55" s="299" t="s">
        <v>3430</v>
      </c>
      <c r="D55" s="299"/>
      <c r="E55" s="299"/>
      <c r="F55" s="299"/>
      <c r="G55" s="299"/>
      <c r="H55" s="299"/>
      <c r="I55" s="299"/>
    </row>
    <row r="56" spans="1:13" x14ac:dyDescent="0.25">
      <c r="A56" s="34" t="s">
        <v>2869</v>
      </c>
      <c r="B56" s="35" t="s">
        <v>2880</v>
      </c>
      <c r="C56" s="299" t="s">
        <v>3431</v>
      </c>
      <c r="D56" s="299"/>
      <c r="E56" s="299"/>
      <c r="F56" s="299"/>
      <c r="G56" s="299"/>
      <c r="H56" s="299"/>
      <c r="I56" s="299"/>
      <c r="J56" s="299"/>
      <c r="K56" s="299"/>
      <c r="L56" s="35"/>
      <c r="M56" s="35"/>
    </row>
    <row r="57" spans="1:13" x14ac:dyDescent="0.25">
      <c r="C57" s="299" t="s">
        <v>3432</v>
      </c>
      <c r="D57" s="299"/>
      <c r="E57" s="299"/>
      <c r="F57" s="299"/>
      <c r="G57" s="299"/>
      <c r="H57" s="299"/>
      <c r="I57" s="299"/>
      <c r="J57" s="299"/>
      <c r="K57" s="299"/>
      <c r="L57" s="35"/>
      <c r="M57" s="35"/>
    </row>
    <row r="58" spans="1:13" x14ac:dyDescent="0.25">
      <c r="A58" s="34" t="s">
        <v>2870</v>
      </c>
      <c r="B58" s="35" t="s">
        <v>2880</v>
      </c>
      <c r="C58" s="299" t="s">
        <v>3290</v>
      </c>
      <c r="D58" s="299"/>
      <c r="E58" s="299"/>
      <c r="F58" s="299"/>
      <c r="G58" s="299"/>
      <c r="H58" s="299"/>
      <c r="I58" s="299"/>
    </row>
    <row r="59" spans="1:13" x14ac:dyDescent="0.25">
      <c r="A59" s="34" t="s">
        <v>2871</v>
      </c>
      <c r="B59" s="35" t="s">
        <v>2880</v>
      </c>
      <c r="C59" s="299" t="s">
        <v>3291</v>
      </c>
      <c r="D59" s="299"/>
      <c r="E59" s="299"/>
      <c r="F59" s="299"/>
      <c r="G59" s="299"/>
      <c r="H59" s="299"/>
      <c r="I59" s="299"/>
    </row>
    <row r="60" spans="1:13" x14ac:dyDescent="0.25">
      <c r="B60" s="35"/>
      <c r="C60" s="299" t="s">
        <v>4070</v>
      </c>
      <c r="D60" s="299"/>
      <c r="E60" s="299"/>
      <c r="F60" s="299"/>
      <c r="G60" s="299"/>
      <c r="H60" s="299"/>
      <c r="I60" s="299"/>
    </row>
    <row r="61" spans="1:13" x14ac:dyDescent="0.25">
      <c r="B61" s="35"/>
      <c r="C61" s="45" t="s">
        <v>4168</v>
      </c>
      <c r="D61" s="45"/>
      <c r="E61" s="45"/>
      <c r="F61" s="45"/>
      <c r="G61" s="45"/>
      <c r="H61" s="45"/>
      <c r="I61" s="45"/>
    </row>
    <row r="62" spans="1:13" x14ac:dyDescent="0.25">
      <c r="A62" s="34" t="s">
        <v>2872</v>
      </c>
      <c r="B62" s="35" t="s">
        <v>2880</v>
      </c>
      <c r="C62" s="299" t="s">
        <v>3292</v>
      </c>
      <c r="D62" s="299"/>
      <c r="E62" s="299"/>
      <c r="F62" s="299"/>
      <c r="G62" s="299"/>
      <c r="H62" s="299"/>
      <c r="I62" s="299"/>
    </row>
    <row r="63" spans="1:13" x14ac:dyDescent="0.25">
      <c r="B63" s="35"/>
      <c r="C63" s="299" t="s">
        <v>4070</v>
      </c>
      <c r="D63" s="299"/>
      <c r="E63" s="299"/>
      <c r="F63" s="299"/>
      <c r="G63" s="299"/>
      <c r="H63" s="299"/>
      <c r="I63" s="299"/>
    </row>
    <row r="64" spans="1:13" x14ac:dyDescent="0.25">
      <c r="B64" s="35"/>
      <c r="C64" s="45" t="s">
        <v>4168</v>
      </c>
      <c r="D64" s="45"/>
      <c r="E64" s="45"/>
      <c r="F64" s="45"/>
      <c r="G64" s="45"/>
      <c r="H64" s="45"/>
      <c r="I64" s="45"/>
    </row>
    <row r="65" spans="1:13" x14ac:dyDescent="0.25">
      <c r="A65" s="35" t="s">
        <v>2887</v>
      </c>
      <c r="B65" s="35" t="s">
        <v>2880</v>
      </c>
      <c r="C65" s="299" t="s">
        <v>3293</v>
      </c>
      <c r="D65" s="299"/>
      <c r="E65" s="299"/>
      <c r="F65" s="299"/>
      <c r="G65" s="299"/>
      <c r="H65" s="299"/>
      <c r="I65" s="299"/>
    </row>
    <row r="66" spans="1:13" x14ac:dyDescent="0.25">
      <c r="C66" s="299" t="s">
        <v>4070</v>
      </c>
      <c r="D66" s="299"/>
      <c r="E66" s="299"/>
      <c r="F66" s="299"/>
      <c r="G66" s="299"/>
      <c r="H66" s="299"/>
      <c r="I66" s="299"/>
    </row>
    <row r="67" spans="1:13" x14ac:dyDescent="0.25">
      <c r="C67" s="45" t="s">
        <v>4168</v>
      </c>
      <c r="D67" s="45"/>
      <c r="E67" s="45"/>
      <c r="F67" s="45"/>
      <c r="G67" s="45"/>
      <c r="H67" s="45"/>
      <c r="I67" s="45"/>
    </row>
    <row r="68" spans="1:13" x14ac:dyDescent="0.25">
      <c r="A68" s="34" t="s">
        <v>2873</v>
      </c>
      <c r="B68" s="35" t="s">
        <v>2880</v>
      </c>
      <c r="C68" s="299" t="s">
        <v>3294</v>
      </c>
      <c r="D68" s="299"/>
      <c r="E68" s="299"/>
      <c r="F68" s="299"/>
      <c r="G68" s="299"/>
      <c r="H68" s="299"/>
      <c r="I68" s="299"/>
    </row>
    <row r="69" spans="1:13" x14ac:dyDescent="0.25">
      <c r="C69" s="299" t="s">
        <v>4070</v>
      </c>
      <c r="D69" s="299"/>
      <c r="E69" s="299"/>
      <c r="F69" s="299"/>
      <c r="G69" s="299"/>
      <c r="H69" s="299"/>
      <c r="I69" s="299"/>
    </row>
    <row r="70" spans="1:13" x14ac:dyDescent="0.25">
      <c r="C70" s="45" t="s">
        <v>4168</v>
      </c>
      <c r="D70" s="45"/>
      <c r="E70" s="45"/>
      <c r="F70" s="45"/>
      <c r="G70" s="45"/>
      <c r="H70" s="45"/>
      <c r="I70" s="45"/>
    </row>
    <row r="71" spans="1:13" x14ac:dyDescent="0.25">
      <c r="A71" s="34" t="s">
        <v>2874</v>
      </c>
      <c r="B71" s="35" t="s">
        <v>2880</v>
      </c>
      <c r="C71" s="299" t="s">
        <v>3295</v>
      </c>
      <c r="D71" s="299"/>
      <c r="E71" s="299"/>
      <c r="F71" s="299"/>
      <c r="G71" s="299"/>
      <c r="H71" s="299"/>
      <c r="I71" s="299"/>
    </row>
    <row r="72" spans="1:13" x14ac:dyDescent="0.25">
      <c r="C72" s="299" t="s">
        <v>3296</v>
      </c>
      <c r="D72" s="299"/>
      <c r="E72" s="299"/>
      <c r="F72" s="299"/>
      <c r="G72" s="299"/>
      <c r="H72" s="299"/>
      <c r="I72" s="299"/>
      <c r="J72" s="299"/>
      <c r="K72" s="299"/>
      <c r="L72" s="35"/>
      <c r="M72" s="35"/>
    </row>
    <row r="73" spans="1:13" x14ac:dyDescent="0.25">
      <c r="C73" s="299" t="s">
        <v>2876</v>
      </c>
      <c r="D73" s="299"/>
      <c r="E73" s="299"/>
      <c r="F73" s="299"/>
      <c r="G73" s="299"/>
      <c r="H73" s="299"/>
      <c r="I73" s="299"/>
    </row>
    <row r="74" spans="1:13" x14ac:dyDescent="0.25">
      <c r="A74" s="34" t="s">
        <v>2875</v>
      </c>
      <c r="B74" s="35" t="s">
        <v>2880</v>
      </c>
      <c r="C74" s="299" t="s">
        <v>3297</v>
      </c>
      <c r="D74" s="299"/>
      <c r="E74" s="299"/>
      <c r="F74" s="299"/>
      <c r="G74" s="299"/>
      <c r="H74" s="299"/>
      <c r="I74" s="299"/>
      <c r="J74" s="299"/>
      <c r="K74" s="299"/>
      <c r="L74" s="35"/>
      <c r="M74" s="35"/>
    </row>
    <row r="75" spans="1:13" ht="12" customHeight="1" x14ac:dyDescent="0.25">
      <c r="B75" s="35"/>
      <c r="C75" s="299" t="s">
        <v>4163</v>
      </c>
      <c r="D75" s="299"/>
      <c r="E75" s="299"/>
      <c r="F75" s="299"/>
      <c r="G75" s="299"/>
      <c r="H75" s="299"/>
      <c r="I75" s="299"/>
    </row>
    <row r="76" spans="1:13" ht="12.75" customHeight="1" x14ac:dyDescent="0.25">
      <c r="C76" s="35" t="s">
        <v>4167</v>
      </c>
      <c r="L76" s="35"/>
      <c r="M76" s="35"/>
    </row>
    <row r="77" spans="1:13" ht="5.0999999999999996" customHeight="1" x14ac:dyDescent="0.25"/>
    <row r="78" spans="1:13" ht="12.75" customHeight="1" x14ac:dyDescent="0.25">
      <c r="A78" s="299" t="s">
        <v>3433</v>
      </c>
      <c r="B78" s="299"/>
      <c r="C78" s="299"/>
      <c r="D78" s="299"/>
      <c r="E78" s="299"/>
      <c r="F78" s="299"/>
      <c r="G78" s="299"/>
      <c r="H78" s="299"/>
      <c r="I78" s="299"/>
      <c r="J78" s="299"/>
      <c r="K78" s="299"/>
    </row>
    <row r="79" spans="1:13" ht="12.75" customHeight="1" x14ac:dyDescent="0.25">
      <c r="A79" s="45" t="s">
        <v>3434</v>
      </c>
      <c r="B79" s="45"/>
      <c r="C79" s="45"/>
      <c r="D79" s="45"/>
      <c r="E79" s="45"/>
      <c r="F79" s="45"/>
      <c r="G79" s="45"/>
      <c r="H79" s="45"/>
      <c r="I79" s="45"/>
    </row>
    <row r="80" spans="1:13" ht="5.0999999999999996" customHeight="1" x14ac:dyDescent="0.25">
      <c r="A80" s="41"/>
      <c r="B80" s="41"/>
      <c r="C80" s="41"/>
      <c r="D80" s="41"/>
      <c r="E80" s="41"/>
      <c r="F80" s="41"/>
      <c r="G80" s="41"/>
      <c r="H80" s="41"/>
      <c r="I80" s="41"/>
    </row>
    <row r="81" spans="1:13" ht="12.75" customHeight="1" x14ac:dyDescent="0.25">
      <c r="A81" s="204" t="s">
        <v>2877</v>
      </c>
      <c r="B81" s="204"/>
      <c r="C81" s="204"/>
      <c r="D81" s="204"/>
      <c r="E81" s="204"/>
      <c r="F81" s="204"/>
      <c r="G81" s="204"/>
      <c r="H81" s="204"/>
      <c r="I81" s="204"/>
    </row>
    <row r="82" spans="1:13" ht="12.75" customHeight="1" x14ac:dyDescent="0.25">
      <c r="A82" s="35" t="s">
        <v>2877</v>
      </c>
      <c r="B82" s="35"/>
      <c r="C82" s="45" t="s">
        <v>3298</v>
      </c>
      <c r="D82" s="45"/>
      <c r="E82" s="45"/>
      <c r="F82" s="45"/>
      <c r="G82" s="45"/>
      <c r="H82" s="45"/>
      <c r="I82" s="45"/>
    </row>
    <row r="83" spans="1:13" ht="5.0999999999999996" customHeight="1" x14ac:dyDescent="0.25">
      <c r="L83" s="35"/>
      <c r="M83" s="35"/>
    </row>
    <row r="84" spans="1:13" ht="12.75" customHeight="1" x14ac:dyDescent="0.25">
      <c r="A84" s="204" t="s">
        <v>3340</v>
      </c>
      <c r="B84" s="204"/>
      <c r="C84" s="204"/>
      <c r="D84" s="204"/>
      <c r="E84" s="204"/>
      <c r="F84" s="204"/>
      <c r="G84" s="204"/>
      <c r="H84" s="204"/>
      <c r="I84" s="204"/>
    </row>
    <row r="85" spans="1:13" ht="12.75" customHeight="1" x14ac:dyDescent="0.25">
      <c r="A85" s="45" t="s">
        <v>3435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</row>
    <row r="86" spans="1:13" ht="12.75" customHeight="1" x14ac:dyDescent="0.25">
      <c r="A86" s="45" t="s">
        <v>3436</v>
      </c>
      <c r="B86" s="45"/>
      <c r="C86" s="45"/>
      <c r="D86" s="45"/>
      <c r="E86" s="45"/>
      <c r="F86" s="45"/>
      <c r="G86" s="45"/>
      <c r="H86" s="45"/>
      <c r="I86" s="45"/>
    </row>
    <row r="87" spans="1:13" ht="12.75" customHeight="1" x14ac:dyDescent="0.25">
      <c r="A87" s="45" t="s">
        <v>3299</v>
      </c>
      <c r="B87" s="45"/>
      <c r="C87" s="45"/>
      <c r="D87" s="45"/>
      <c r="E87" s="45"/>
      <c r="F87" s="45"/>
      <c r="G87" s="45"/>
      <c r="H87" s="45"/>
      <c r="I87" s="45"/>
      <c r="L87" s="35"/>
      <c r="M87" s="35"/>
    </row>
    <row r="88" spans="1:13" ht="12.75" customHeight="1" x14ac:dyDescent="0.25">
      <c r="A88" s="45" t="s">
        <v>3300</v>
      </c>
      <c r="B88" s="45"/>
      <c r="C88" s="45"/>
      <c r="D88" s="45"/>
      <c r="E88" s="45"/>
      <c r="F88" s="45"/>
      <c r="G88" s="45"/>
      <c r="H88" s="45"/>
      <c r="I88" s="45"/>
    </row>
    <row r="89" spans="1:13" ht="12.75" customHeight="1" x14ac:dyDescent="0.25">
      <c r="A89" s="45" t="s">
        <v>3437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</row>
    <row r="90" spans="1:13" ht="5.0999999999999996" customHeight="1" x14ac:dyDescent="0.25"/>
    <row r="91" spans="1:13" ht="12.75" customHeight="1" x14ac:dyDescent="0.25">
      <c r="A91" s="204" t="s">
        <v>3341</v>
      </c>
      <c r="B91" s="204"/>
      <c r="C91" s="204"/>
      <c r="D91" s="204"/>
      <c r="E91" s="204"/>
      <c r="F91" s="204"/>
      <c r="G91" s="204"/>
      <c r="H91" s="204"/>
      <c r="I91" s="204"/>
    </row>
    <row r="92" spans="1:13" ht="12.75" customHeight="1" x14ac:dyDescent="0.25">
      <c r="A92" s="35" t="s">
        <v>3342</v>
      </c>
    </row>
    <row r="93" spans="1:13" x14ac:dyDescent="0.25">
      <c r="A93" s="35" t="s">
        <v>3343</v>
      </c>
    </row>
  </sheetData>
  <sheetProtection algorithmName="SHA-512" hashValue="L1t0TU7OFYXqpt3XDNUkKk7tO15ssC3knkthVl3f84D+TEMpHLzMnD4tkw4DI0H+8a8Mb2BQQZkFAnzs7KfNng==" saltValue="+kLNL0fE0sRToza+pTC4Ag==" spinCount="100000" sheet="1" objects="1" scenarios="1"/>
  <mergeCells count="51">
    <mergeCell ref="A43:I43"/>
    <mergeCell ref="A44:I44"/>
    <mergeCell ref="C73:I73"/>
    <mergeCell ref="A47:I47"/>
    <mergeCell ref="A78:K78"/>
    <mergeCell ref="C69:I69"/>
    <mergeCell ref="C54:K54"/>
    <mergeCell ref="C75:I75"/>
    <mergeCell ref="C51:K51"/>
    <mergeCell ref="C55:I55"/>
    <mergeCell ref="C59:I59"/>
    <mergeCell ref="C65:I65"/>
    <mergeCell ref="C60:I60"/>
    <mergeCell ref="C63:I63"/>
    <mergeCell ref="A40:K40"/>
    <mergeCell ref="A39:I39"/>
    <mergeCell ref="C74:K74"/>
    <mergeCell ref="C72:K72"/>
    <mergeCell ref="C48:K48"/>
    <mergeCell ref="A42:I42"/>
    <mergeCell ref="C49:I49"/>
    <mergeCell ref="C71:I71"/>
    <mergeCell ref="C57:K57"/>
    <mergeCell ref="C56:K56"/>
    <mergeCell ref="A41:K41"/>
    <mergeCell ref="C68:I68"/>
    <mergeCell ref="C62:I62"/>
    <mergeCell ref="C58:I58"/>
    <mergeCell ref="C66:I66"/>
    <mergeCell ref="C52:K52"/>
    <mergeCell ref="C16:I16"/>
    <mergeCell ref="A38:I38"/>
    <mergeCell ref="A29:I29"/>
    <mergeCell ref="C17:I17"/>
    <mergeCell ref="C26:I26"/>
    <mergeCell ref="A1:K1"/>
    <mergeCell ref="A2:K2"/>
    <mergeCell ref="A30:K30"/>
    <mergeCell ref="A31:K31"/>
    <mergeCell ref="A35:K35"/>
    <mergeCell ref="C23:K23"/>
    <mergeCell ref="C24:I24"/>
    <mergeCell ref="C10:I10"/>
    <mergeCell ref="C12:I12"/>
    <mergeCell ref="A7:I7"/>
    <mergeCell ref="C15:I15"/>
    <mergeCell ref="C19:I19"/>
    <mergeCell ref="A8:I8"/>
    <mergeCell ref="C20:I20"/>
    <mergeCell ref="C18:I18"/>
    <mergeCell ref="A9:I9"/>
  </mergeCells>
  <pageMargins left="0.70866141732283472" right="0.51181102362204722" top="0.55118110236220474" bottom="0.55118110236220474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T457"/>
  <sheetViews>
    <sheetView workbookViewId="0">
      <selection activeCell="A4" sqref="A4"/>
    </sheetView>
  </sheetViews>
  <sheetFormatPr defaultRowHeight="15" customHeight="1" x14ac:dyDescent="0.25"/>
  <cols>
    <col min="1" max="1" width="11.6640625" style="158" customWidth="1"/>
    <col min="2" max="2" width="5.88671875" style="158" customWidth="1"/>
    <col min="3" max="3" width="45.6640625" customWidth="1"/>
    <col min="4" max="4" width="3.33203125" customWidth="1"/>
    <col min="5" max="5" width="3.44140625" customWidth="1"/>
    <col min="6" max="6" width="11.6640625" style="158" customWidth="1"/>
    <col min="7" max="7" width="49.6640625" customWidth="1"/>
    <col min="8" max="9" width="9.109375" style="158" hidden="1" customWidth="1"/>
    <col min="10" max="11" width="3.44140625" customWidth="1"/>
    <col min="12" max="12" width="11.6640625" style="158" customWidth="1"/>
    <col min="13" max="13" width="49.6640625" customWidth="1"/>
    <col min="14" max="14" width="0" hidden="1" customWidth="1"/>
    <col min="17" max="17" width="24" bestFit="1" customWidth="1"/>
    <col min="19" max="19" width="28.88671875" bestFit="1" customWidth="1"/>
  </cols>
  <sheetData>
    <row r="1" spans="1:20" ht="20.100000000000001" customHeight="1" x14ac:dyDescent="0.25">
      <c r="A1" s="306" t="s">
        <v>3444</v>
      </c>
      <c r="B1" s="307"/>
      <c r="C1" s="308"/>
      <c r="E1" s="306" t="s">
        <v>3496</v>
      </c>
      <c r="F1" s="307"/>
      <c r="G1" s="308"/>
      <c r="K1" s="306" t="s">
        <v>3477</v>
      </c>
      <c r="L1" s="307"/>
      <c r="M1" s="308"/>
    </row>
    <row r="2" spans="1:20" ht="15" customHeight="1" x14ac:dyDescent="0.25">
      <c r="A2" s="154" t="s">
        <v>2890</v>
      </c>
      <c r="B2" s="154" t="s">
        <v>7928</v>
      </c>
      <c r="C2" s="151" t="s">
        <v>3268</v>
      </c>
      <c r="E2" s="160" t="s">
        <v>3479</v>
      </c>
      <c r="F2" s="154" t="s">
        <v>2890</v>
      </c>
      <c r="G2" s="151" t="s">
        <v>3268</v>
      </c>
      <c r="K2" s="160" t="s">
        <v>3479</v>
      </c>
      <c r="L2" s="154" t="s">
        <v>2890</v>
      </c>
      <c r="M2" s="151" t="s">
        <v>3268</v>
      </c>
      <c r="T2" t="s">
        <v>3536</v>
      </c>
    </row>
    <row r="3" spans="1:20" ht="15.75" hidden="1" customHeight="1" x14ac:dyDescent="0.25">
      <c r="A3" s="153"/>
      <c r="B3" s="153"/>
      <c r="C3" s="152"/>
      <c r="E3" s="150"/>
      <c r="F3" s="153"/>
      <c r="G3" s="152"/>
      <c r="H3" s="158" t="str">
        <f>IF(F3="","",F3)</f>
        <v/>
      </c>
      <c r="K3" s="150"/>
      <c r="L3" s="153"/>
      <c r="M3" s="152"/>
      <c r="T3" t="s">
        <v>3537</v>
      </c>
    </row>
    <row r="4" spans="1:20" ht="15" customHeight="1" x14ac:dyDescent="0.25">
      <c r="A4" s="153">
        <v>113</v>
      </c>
      <c r="B4" s="153" t="s">
        <v>7929</v>
      </c>
      <c r="C4" s="150" t="s">
        <v>3907</v>
      </c>
      <c r="E4" s="150">
        <v>1</v>
      </c>
      <c r="F4" s="155" t="s">
        <v>3480</v>
      </c>
      <c r="G4" s="150" t="str">
        <f t="shared" ref="G4:G33" si="0">IFERROR(VLOOKUP(F4,L$3:M$32,2,FALSE),"")</f>
        <v>N.V.T. Wordt niet gevraagd op deze TT</v>
      </c>
      <c r="H4" s="158" t="str">
        <f>IF(F4="","",UPPER(F4))</f>
        <v>NVT</v>
      </c>
      <c r="I4" s="158">
        <f>LEN(F4)</f>
        <v>3</v>
      </c>
      <c r="K4" s="150">
        <v>1</v>
      </c>
      <c r="L4" s="153" t="s">
        <v>3480</v>
      </c>
      <c r="M4" s="152" t="s">
        <v>3482</v>
      </c>
      <c r="N4" s="158">
        <f>IF(L4="","",LEN(L4))</f>
        <v>3</v>
      </c>
      <c r="T4" t="s">
        <v>3538</v>
      </c>
    </row>
    <row r="5" spans="1:20" ht="15" customHeight="1" x14ac:dyDescent="0.25">
      <c r="A5" s="153" t="s">
        <v>4121</v>
      </c>
      <c r="B5" s="153" t="s">
        <v>7930</v>
      </c>
      <c r="C5" s="150" t="s">
        <v>3908</v>
      </c>
      <c r="E5" s="150">
        <v>2</v>
      </c>
      <c r="F5" s="155" t="s">
        <v>3452</v>
      </c>
      <c r="G5" s="150" t="str">
        <f t="shared" si="0"/>
        <v>Spec.club Europese Cultuurvogels (SEC)</v>
      </c>
      <c r="H5" s="158" t="str">
        <f t="shared" ref="H5:H33" si="1">IF(F5="","",UPPER(F5))</f>
        <v>SEC</v>
      </c>
      <c r="I5" s="158">
        <f t="shared" ref="I5:I33" si="2">LEN(F5)</f>
        <v>3</v>
      </c>
      <c r="K5" s="150">
        <v>2</v>
      </c>
      <c r="L5" s="159" t="s">
        <v>3459</v>
      </c>
      <c r="M5" s="152" t="s">
        <v>3466</v>
      </c>
      <c r="N5" s="158">
        <f t="shared" ref="N5:N33" si="3">IF(L5="","",LEN(L5))</f>
        <v>3</v>
      </c>
      <c r="T5" t="s">
        <v>3539</v>
      </c>
    </row>
    <row r="6" spans="1:20" ht="15" customHeight="1" x14ac:dyDescent="0.25">
      <c r="A6" s="153" t="s">
        <v>4122</v>
      </c>
      <c r="B6" s="153" t="s">
        <v>7930</v>
      </c>
      <c r="C6" s="150" t="s">
        <v>7941</v>
      </c>
      <c r="E6" s="150">
        <v>3</v>
      </c>
      <c r="F6" s="155"/>
      <c r="G6" s="150" t="str">
        <f t="shared" si="0"/>
        <v/>
      </c>
      <c r="H6" s="158" t="str">
        <f t="shared" si="1"/>
        <v/>
      </c>
      <c r="I6" s="158">
        <f t="shared" si="2"/>
        <v>0</v>
      </c>
      <c r="K6" s="150">
        <v>3</v>
      </c>
      <c r="L6" s="159" t="s">
        <v>3445</v>
      </c>
      <c r="M6" s="152" t="s">
        <v>3467</v>
      </c>
      <c r="N6" s="158">
        <f t="shared" si="3"/>
        <v>3</v>
      </c>
      <c r="T6" t="s">
        <v>3540</v>
      </c>
    </row>
    <row r="7" spans="1:20" ht="15" customHeight="1" x14ac:dyDescent="0.25">
      <c r="A7" s="153" t="s">
        <v>4123</v>
      </c>
      <c r="B7" s="153" t="s">
        <v>7931</v>
      </c>
      <c r="C7" s="150" t="s">
        <v>7942</v>
      </c>
      <c r="E7" s="150">
        <v>4</v>
      </c>
      <c r="F7" s="155"/>
      <c r="G7" s="150" t="str">
        <f t="shared" si="0"/>
        <v/>
      </c>
      <c r="H7" s="158" t="str">
        <f t="shared" si="1"/>
        <v/>
      </c>
      <c r="I7" s="158">
        <f t="shared" si="2"/>
        <v>0</v>
      </c>
      <c r="K7" s="150">
        <v>4</v>
      </c>
      <c r="L7" s="159" t="s">
        <v>3446</v>
      </c>
      <c r="M7" s="152" t="s">
        <v>3500</v>
      </c>
      <c r="N7" s="158">
        <f t="shared" si="3"/>
        <v>3</v>
      </c>
      <c r="T7" t="s">
        <v>3541</v>
      </c>
    </row>
    <row r="8" spans="1:20" ht="15" customHeight="1" x14ac:dyDescent="0.25">
      <c r="A8" s="153" t="s">
        <v>4124</v>
      </c>
      <c r="B8" s="153" t="s">
        <v>7932</v>
      </c>
      <c r="C8" s="150" t="s">
        <v>7943</v>
      </c>
      <c r="E8" s="150">
        <v>5</v>
      </c>
      <c r="F8" s="155"/>
      <c r="G8" s="150" t="str">
        <f t="shared" si="0"/>
        <v/>
      </c>
      <c r="H8" s="158" t="str">
        <f t="shared" si="1"/>
        <v/>
      </c>
      <c r="I8" s="158">
        <f t="shared" si="2"/>
        <v>0</v>
      </c>
      <c r="K8" s="150">
        <v>5</v>
      </c>
      <c r="L8" s="159" t="s">
        <v>3460</v>
      </c>
      <c r="M8" s="152" t="s">
        <v>3499</v>
      </c>
      <c r="N8" s="158">
        <f t="shared" si="3"/>
        <v>3</v>
      </c>
      <c r="T8" t="s">
        <v>3542</v>
      </c>
    </row>
    <row r="9" spans="1:20" ht="15" customHeight="1" x14ac:dyDescent="0.25">
      <c r="A9" s="153" t="s">
        <v>4125</v>
      </c>
      <c r="B9" s="153" t="s">
        <v>7932</v>
      </c>
      <c r="C9" s="150" t="s">
        <v>3909</v>
      </c>
      <c r="E9" s="150">
        <v>6</v>
      </c>
      <c r="F9" s="155"/>
      <c r="G9" s="150" t="str">
        <f t="shared" si="0"/>
        <v/>
      </c>
      <c r="H9" s="158" t="str">
        <f t="shared" si="1"/>
        <v/>
      </c>
      <c r="I9" s="158">
        <f t="shared" si="2"/>
        <v>0</v>
      </c>
      <c r="K9" s="150">
        <v>6</v>
      </c>
      <c r="L9" s="159" t="s">
        <v>3447</v>
      </c>
      <c r="M9" s="152" t="s">
        <v>3468</v>
      </c>
      <c r="N9" s="158">
        <f t="shared" si="3"/>
        <v>3</v>
      </c>
      <c r="T9" t="s">
        <v>3543</v>
      </c>
    </row>
    <row r="10" spans="1:20" ht="15" customHeight="1" x14ac:dyDescent="0.25">
      <c r="A10" s="153" t="s">
        <v>4126</v>
      </c>
      <c r="B10" s="153" t="s">
        <v>7931</v>
      </c>
      <c r="C10" s="150" t="s">
        <v>3222</v>
      </c>
      <c r="E10" s="150">
        <v>7</v>
      </c>
      <c r="F10" s="155"/>
      <c r="G10" s="150" t="str">
        <f t="shared" si="0"/>
        <v/>
      </c>
      <c r="H10" s="158" t="str">
        <f t="shared" si="1"/>
        <v/>
      </c>
      <c r="I10" s="158">
        <f t="shared" si="2"/>
        <v>0</v>
      </c>
      <c r="K10" s="150">
        <v>7</v>
      </c>
      <c r="L10" s="159" t="s">
        <v>3448</v>
      </c>
      <c r="M10" s="152" t="s">
        <v>3469</v>
      </c>
      <c r="N10" s="158">
        <f t="shared" si="3"/>
        <v>3</v>
      </c>
      <c r="T10" t="s">
        <v>3544</v>
      </c>
    </row>
    <row r="11" spans="1:20" ht="15" customHeight="1" x14ac:dyDescent="0.25">
      <c r="A11" s="153" t="s">
        <v>4127</v>
      </c>
      <c r="B11" s="153" t="s">
        <v>7931</v>
      </c>
      <c r="C11" s="150" t="s">
        <v>7944</v>
      </c>
      <c r="E11" s="150">
        <v>8</v>
      </c>
      <c r="F11" s="155"/>
      <c r="G11" s="150" t="str">
        <f t="shared" si="0"/>
        <v/>
      </c>
      <c r="H11" s="158" t="str">
        <f t="shared" si="1"/>
        <v/>
      </c>
      <c r="I11" s="158">
        <f t="shared" si="2"/>
        <v>0</v>
      </c>
      <c r="K11" s="150">
        <v>8</v>
      </c>
      <c r="L11" s="159" t="s">
        <v>3449</v>
      </c>
      <c r="M11" s="152" t="s">
        <v>3470</v>
      </c>
      <c r="N11" s="158">
        <f t="shared" si="3"/>
        <v>3</v>
      </c>
      <c r="T11" t="s">
        <v>3545</v>
      </c>
    </row>
    <row r="12" spans="1:20" ht="15" customHeight="1" x14ac:dyDescent="0.25">
      <c r="A12" s="153" t="s">
        <v>4128</v>
      </c>
      <c r="B12" s="153" t="s">
        <v>7932</v>
      </c>
      <c r="C12" s="150" t="s">
        <v>4084</v>
      </c>
      <c r="E12" s="150">
        <v>9</v>
      </c>
      <c r="F12" s="155"/>
      <c r="G12" s="150" t="str">
        <f t="shared" si="0"/>
        <v/>
      </c>
      <c r="H12" s="158" t="str">
        <f t="shared" si="1"/>
        <v/>
      </c>
      <c r="I12" s="158">
        <f t="shared" si="2"/>
        <v>0</v>
      </c>
      <c r="K12" s="150">
        <v>9</v>
      </c>
      <c r="L12" s="159" t="s">
        <v>3450</v>
      </c>
      <c r="M12" s="152" t="s">
        <v>3476</v>
      </c>
      <c r="N12" s="158">
        <f t="shared" si="3"/>
        <v>3</v>
      </c>
      <c r="T12" t="s">
        <v>3546</v>
      </c>
    </row>
    <row r="13" spans="1:20" ht="15" customHeight="1" x14ac:dyDescent="0.25">
      <c r="A13" s="153" t="s">
        <v>4129</v>
      </c>
      <c r="B13" s="153" t="s">
        <v>7931</v>
      </c>
      <c r="C13" s="150" t="s">
        <v>4085</v>
      </c>
      <c r="E13" s="150">
        <v>10</v>
      </c>
      <c r="F13" s="155"/>
      <c r="G13" s="150" t="str">
        <f t="shared" si="0"/>
        <v/>
      </c>
      <c r="H13" s="158" t="str">
        <f t="shared" si="1"/>
        <v/>
      </c>
      <c r="I13" s="158">
        <f t="shared" si="2"/>
        <v>0</v>
      </c>
      <c r="K13" s="150">
        <v>10</v>
      </c>
      <c r="L13" s="159" t="s">
        <v>3461</v>
      </c>
      <c r="M13" s="152" t="s">
        <v>3481</v>
      </c>
      <c r="N13" s="158">
        <f t="shared" si="3"/>
        <v>3</v>
      </c>
      <c r="T13" t="s">
        <v>3547</v>
      </c>
    </row>
    <row r="14" spans="1:20" ht="15" customHeight="1" x14ac:dyDescent="0.25">
      <c r="A14" s="153" t="s">
        <v>4130</v>
      </c>
      <c r="B14" s="153" t="s">
        <v>7932</v>
      </c>
      <c r="C14" s="150" t="s">
        <v>3910</v>
      </c>
      <c r="E14" s="150">
        <v>11</v>
      </c>
      <c r="F14" s="155"/>
      <c r="G14" s="150" t="str">
        <f t="shared" si="0"/>
        <v/>
      </c>
      <c r="H14" s="158" t="str">
        <f t="shared" si="1"/>
        <v/>
      </c>
      <c r="I14" s="158">
        <f t="shared" si="2"/>
        <v>0</v>
      </c>
      <c r="K14" s="150">
        <v>11</v>
      </c>
      <c r="L14" s="159" t="s">
        <v>3451</v>
      </c>
      <c r="M14" s="150" t="s">
        <v>3456</v>
      </c>
      <c r="N14" s="158">
        <f t="shared" si="3"/>
        <v>3</v>
      </c>
      <c r="T14" t="s">
        <v>3548</v>
      </c>
    </row>
    <row r="15" spans="1:20" ht="15" customHeight="1" x14ac:dyDescent="0.25">
      <c r="A15" s="153" t="s">
        <v>4131</v>
      </c>
      <c r="B15" s="153" t="s">
        <v>7931</v>
      </c>
      <c r="C15" s="150" t="s">
        <v>3911</v>
      </c>
      <c r="E15" s="150">
        <v>12</v>
      </c>
      <c r="F15" s="155"/>
      <c r="G15" s="150" t="str">
        <f t="shared" si="0"/>
        <v/>
      </c>
      <c r="H15" s="158" t="str">
        <f t="shared" si="1"/>
        <v/>
      </c>
      <c r="I15" s="158">
        <f t="shared" si="2"/>
        <v>0</v>
      </c>
      <c r="K15" s="150">
        <v>12</v>
      </c>
      <c r="L15" s="159" t="s">
        <v>3452</v>
      </c>
      <c r="M15" s="152" t="s">
        <v>3471</v>
      </c>
      <c r="N15" s="158">
        <f t="shared" si="3"/>
        <v>3</v>
      </c>
      <c r="T15" t="s">
        <v>3549</v>
      </c>
    </row>
    <row r="16" spans="1:20" ht="15" customHeight="1" x14ac:dyDescent="0.25">
      <c r="A16" s="153" t="s">
        <v>4132</v>
      </c>
      <c r="B16" s="153" t="s">
        <v>7932</v>
      </c>
      <c r="C16" s="150" t="s">
        <v>3912</v>
      </c>
      <c r="E16" s="150">
        <v>13</v>
      </c>
      <c r="F16" s="155"/>
      <c r="G16" s="150" t="str">
        <f t="shared" si="0"/>
        <v/>
      </c>
      <c r="H16" s="158" t="str">
        <f t="shared" si="1"/>
        <v/>
      </c>
      <c r="I16" s="158">
        <f t="shared" si="2"/>
        <v>0</v>
      </c>
      <c r="K16" s="150">
        <v>13</v>
      </c>
      <c r="L16" s="159" t="s">
        <v>3462</v>
      </c>
      <c r="M16" s="152" t="s">
        <v>3505</v>
      </c>
      <c r="N16" s="158">
        <f t="shared" si="3"/>
        <v>3</v>
      </c>
      <c r="T16" t="s">
        <v>3550</v>
      </c>
    </row>
    <row r="17" spans="1:20" ht="15" customHeight="1" x14ac:dyDescent="0.25">
      <c r="A17" s="153" t="s">
        <v>4133</v>
      </c>
      <c r="B17" s="153" t="s">
        <v>7932</v>
      </c>
      <c r="C17" s="150" t="s">
        <v>4086</v>
      </c>
      <c r="E17" s="150">
        <v>14</v>
      </c>
      <c r="F17" s="155"/>
      <c r="G17" s="150" t="str">
        <f t="shared" si="0"/>
        <v/>
      </c>
      <c r="H17" s="158" t="str">
        <f t="shared" si="1"/>
        <v/>
      </c>
      <c r="I17" s="158">
        <f t="shared" si="2"/>
        <v>0</v>
      </c>
      <c r="K17" s="150">
        <v>14</v>
      </c>
      <c r="L17" s="159" t="s">
        <v>3453</v>
      </c>
      <c r="M17" s="152" t="s">
        <v>3478</v>
      </c>
      <c r="N17" s="158">
        <f t="shared" si="3"/>
        <v>3</v>
      </c>
      <c r="T17" t="s">
        <v>3551</v>
      </c>
    </row>
    <row r="18" spans="1:20" ht="15" customHeight="1" x14ac:dyDescent="0.25">
      <c r="A18" s="153" t="s">
        <v>4134</v>
      </c>
      <c r="B18" s="153" t="s">
        <v>7931</v>
      </c>
      <c r="C18" s="150" t="s">
        <v>7945</v>
      </c>
      <c r="E18" s="150">
        <v>15</v>
      </c>
      <c r="F18" s="155"/>
      <c r="G18" s="150" t="str">
        <f t="shared" si="0"/>
        <v/>
      </c>
      <c r="H18" s="158" t="str">
        <f t="shared" si="1"/>
        <v/>
      </c>
      <c r="I18" s="158">
        <f t="shared" si="2"/>
        <v>0</v>
      </c>
      <c r="K18" s="150">
        <v>15</v>
      </c>
      <c r="L18" s="159" t="s">
        <v>3463</v>
      </c>
      <c r="M18" s="152" t="s">
        <v>3472</v>
      </c>
      <c r="N18" s="158">
        <f t="shared" si="3"/>
        <v>3</v>
      </c>
      <c r="T18" t="s">
        <v>3552</v>
      </c>
    </row>
    <row r="19" spans="1:20" ht="15" customHeight="1" x14ac:dyDescent="0.25">
      <c r="A19" s="153" t="s">
        <v>4135</v>
      </c>
      <c r="B19" s="153" t="s">
        <v>7932</v>
      </c>
      <c r="C19" s="150" t="s">
        <v>3913</v>
      </c>
      <c r="E19" s="150">
        <v>16</v>
      </c>
      <c r="F19" s="155"/>
      <c r="G19" s="150" t="str">
        <f t="shared" si="0"/>
        <v/>
      </c>
      <c r="H19" s="158" t="str">
        <f t="shared" si="1"/>
        <v/>
      </c>
      <c r="I19" s="158">
        <f t="shared" si="2"/>
        <v>0</v>
      </c>
      <c r="K19" s="150">
        <v>16</v>
      </c>
      <c r="L19" s="159" t="s">
        <v>3454</v>
      </c>
      <c r="M19" s="152" t="s">
        <v>3473</v>
      </c>
      <c r="N19" s="158">
        <f t="shared" si="3"/>
        <v>3</v>
      </c>
      <c r="T19" t="s">
        <v>3553</v>
      </c>
    </row>
    <row r="20" spans="1:20" ht="15" customHeight="1" x14ac:dyDescent="0.25">
      <c r="A20" s="153" t="s">
        <v>4136</v>
      </c>
      <c r="B20" s="153" t="s">
        <v>7931</v>
      </c>
      <c r="C20" s="150" t="s">
        <v>3914</v>
      </c>
      <c r="E20" s="150">
        <v>17</v>
      </c>
      <c r="F20" s="155"/>
      <c r="G20" s="150" t="str">
        <f t="shared" si="0"/>
        <v/>
      </c>
      <c r="H20" s="158" t="str">
        <f t="shared" si="1"/>
        <v/>
      </c>
      <c r="I20" s="158">
        <f t="shared" si="2"/>
        <v>0</v>
      </c>
      <c r="K20" s="150">
        <v>17</v>
      </c>
      <c r="L20" s="159" t="s">
        <v>3483</v>
      </c>
      <c r="M20" s="152" t="s">
        <v>3474</v>
      </c>
      <c r="N20" s="158">
        <f t="shared" si="3"/>
        <v>3</v>
      </c>
      <c r="T20" t="s">
        <v>3554</v>
      </c>
    </row>
    <row r="21" spans="1:20" ht="15" customHeight="1" x14ac:dyDescent="0.25">
      <c r="A21" s="153" t="s">
        <v>4137</v>
      </c>
      <c r="B21" s="153" t="s">
        <v>7933</v>
      </c>
      <c r="C21" s="150" t="s">
        <v>3915</v>
      </c>
      <c r="E21" s="150">
        <v>18</v>
      </c>
      <c r="F21" s="155"/>
      <c r="G21" s="150" t="str">
        <f t="shared" si="0"/>
        <v/>
      </c>
      <c r="H21" s="158" t="str">
        <f t="shared" si="1"/>
        <v/>
      </c>
      <c r="I21" s="158">
        <f t="shared" si="2"/>
        <v>0</v>
      </c>
      <c r="K21" s="150">
        <v>18</v>
      </c>
      <c r="L21" s="159" t="s">
        <v>3464</v>
      </c>
      <c r="M21" s="152" t="s">
        <v>3475</v>
      </c>
      <c r="N21" s="158">
        <f t="shared" si="3"/>
        <v>3</v>
      </c>
      <c r="T21" t="s">
        <v>3555</v>
      </c>
    </row>
    <row r="22" spans="1:20" ht="15" customHeight="1" x14ac:dyDescent="0.25">
      <c r="A22" s="153" t="s">
        <v>4138</v>
      </c>
      <c r="B22" s="153" t="s">
        <v>7933</v>
      </c>
      <c r="C22" s="150" t="s">
        <v>4087</v>
      </c>
      <c r="E22" s="150">
        <v>19</v>
      </c>
      <c r="F22" s="155"/>
      <c r="G22" s="150" t="str">
        <f t="shared" si="0"/>
        <v/>
      </c>
      <c r="H22" s="158" t="str">
        <f t="shared" si="1"/>
        <v/>
      </c>
      <c r="I22" s="158">
        <f t="shared" si="2"/>
        <v>0</v>
      </c>
      <c r="K22" s="150">
        <v>19</v>
      </c>
      <c r="L22" s="159" t="s">
        <v>3455</v>
      </c>
      <c r="M22" s="150" t="s">
        <v>3457</v>
      </c>
      <c r="N22" s="158">
        <f t="shared" si="3"/>
        <v>3</v>
      </c>
      <c r="T22" t="s">
        <v>3556</v>
      </c>
    </row>
    <row r="23" spans="1:20" ht="15" customHeight="1" x14ac:dyDescent="0.25">
      <c r="A23" s="153" t="s">
        <v>4139</v>
      </c>
      <c r="B23" s="153" t="s">
        <v>7933</v>
      </c>
      <c r="C23" s="150" t="s">
        <v>3195</v>
      </c>
      <c r="E23" s="150">
        <v>20</v>
      </c>
      <c r="F23" s="155"/>
      <c r="G23" s="150" t="str">
        <f t="shared" si="0"/>
        <v/>
      </c>
      <c r="H23" s="158" t="str">
        <f t="shared" si="1"/>
        <v/>
      </c>
      <c r="I23" s="158">
        <f t="shared" si="2"/>
        <v>0</v>
      </c>
      <c r="K23" s="150">
        <v>20</v>
      </c>
      <c r="L23" s="159" t="s">
        <v>3465</v>
      </c>
      <c r="M23" s="150" t="s">
        <v>3458</v>
      </c>
      <c r="N23" s="158">
        <f t="shared" si="3"/>
        <v>3</v>
      </c>
      <c r="T23" t="s">
        <v>3557</v>
      </c>
    </row>
    <row r="24" spans="1:20" ht="15" customHeight="1" x14ac:dyDescent="0.25">
      <c r="A24" s="153" t="s">
        <v>4140</v>
      </c>
      <c r="B24" s="153" t="s">
        <v>7933</v>
      </c>
      <c r="C24" s="150" t="s">
        <v>3916</v>
      </c>
      <c r="E24" s="150">
        <v>21</v>
      </c>
      <c r="F24" s="155"/>
      <c r="G24" s="150" t="str">
        <f t="shared" si="0"/>
        <v/>
      </c>
      <c r="H24" s="158" t="str">
        <f t="shared" si="1"/>
        <v/>
      </c>
      <c r="I24" s="158">
        <f t="shared" si="2"/>
        <v>0</v>
      </c>
      <c r="K24" s="150">
        <v>21</v>
      </c>
      <c r="L24" s="155"/>
      <c r="M24" s="147"/>
      <c r="N24" s="158" t="str">
        <f t="shared" si="3"/>
        <v/>
      </c>
      <c r="T24" t="s">
        <v>3558</v>
      </c>
    </row>
    <row r="25" spans="1:20" ht="15" customHeight="1" x14ac:dyDescent="0.25">
      <c r="A25" s="153" t="s">
        <v>4141</v>
      </c>
      <c r="B25" s="153" t="s">
        <v>7933</v>
      </c>
      <c r="C25" s="150" t="s">
        <v>3917</v>
      </c>
      <c r="E25" s="150">
        <v>22</v>
      </c>
      <c r="F25" s="155"/>
      <c r="G25" s="150" t="str">
        <f t="shared" si="0"/>
        <v/>
      </c>
      <c r="H25" s="158" t="str">
        <f t="shared" si="1"/>
        <v/>
      </c>
      <c r="I25" s="158">
        <f t="shared" si="2"/>
        <v>0</v>
      </c>
      <c r="K25" s="150">
        <v>22</v>
      </c>
      <c r="L25" s="155"/>
      <c r="M25" s="147"/>
      <c r="N25" s="158" t="str">
        <f t="shared" si="3"/>
        <v/>
      </c>
      <c r="T25" t="s">
        <v>3559</v>
      </c>
    </row>
    <row r="26" spans="1:20" ht="15" customHeight="1" x14ac:dyDescent="0.25">
      <c r="A26" s="153" t="s">
        <v>4142</v>
      </c>
      <c r="B26" s="153" t="s">
        <v>7933</v>
      </c>
      <c r="C26" s="150" t="s">
        <v>7946</v>
      </c>
      <c r="E26" s="150">
        <v>23</v>
      </c>
      <c r="F26" s="155"/>
      <c r="G26" s="150" t="str">
        <f t="shared" si="0"/>
        <v/>
      </c>
      <c r="H26" s="158" t="str">
        <f t="shared" si="1"/>
        <v/>
      </c>
      <c r="I26" s="158">
        <f t="shared" si="2"/>
        <v>0</v>
      </c>
      <c r="K26" s="150">
        <v>23</v>
      </c>
      <c r="L26" s="155"/>
      <c r="M26" s="147"/>
      <c r="N26" s="158" t="str">
        <f t="shared" si="3"/>
        <v/>
      </c>
      <c r="T26" t="s">
        <v>3560</v>
      </c>
    </row>
    <row r="27" spans="1:20" ht="15" customHeight="1" x14ac:dyDescent="0.25">
      <c r="A27" s="153" t="s">
        <v>4143</v>
      </c>
      <c r="B27" s="153" t="s">
        <v>7933</v>
      </c>
      <c r="C27" s="150" t="s">
        <v>7947</v>
      </c>
      <c r="E27" s="150">
        <v>24</v>
      </c>
      <c r="F27" s="155"/>
      <c r="G27" s="150" t="str">
        <f t="shared" si="0"/>
        <v/>
      </c>
      <c r="H27" s="158" t="str">
        <f t="shared" si="1"/>
        <v/>
      </c>
      <c r="I27" s="158">
        <f t="shared" si="2"/>
        <v>0</v>
      </c>
      <c r="K27" s="150">
        <v>24</v>
      </c>
      <c r="L27" s="155"/>
      <c r="M27" s="147"/>
      <c r="N27" s="158" t="str">
        <f t="shared" si="3"/>
        <v/>
      </c>
      <c r="T27" t="s">
        <v>3561</v>
      </c>
    </row>
    <row r="28" spans="1:20" ht="15" customHeight="1" x14ac:dyDescent="0.25">
      <c r="A28" s="153" t="s">
        <v>4144</v>
      </c>
      <c r="B28" s="153" t="s">
        <v>7933</v>
      </c>
      <c r="C28" s="150" t="s">
        <v>7948</v>
      </c>
      <c r="E28" s="150">
        <v>25</v>
      </c>
      <c r="F28" s="155"/>
      <c r="G28" s="150" t="str">
        <f t="shared" si="0"/>
        <v/>
      </c>
      <c r="H28" s="158" t="str">
        <f t="shared" si="1"/>
        <v/>
      </c>
      <c r="I28" s="158">
        <f t="shared" si="2"/>
        <v>0</v>
      </c>
      <c r="K28" s="150">
        <v>25</v>
      </c>
      <c r="L28" s="155"/>
      <c r="M28" s="147"/>
      <c r="N28" s="158" t="str">
        <f t="shared" si="3"/>
        <v/>
      </c>
      <c r="T28" t="s">
        <v>3562</v>
      </c>
    </row>
    <row r="29" spans="1:20" ht="15" customHeight="1" x14ac:dyDescent="0.25">
      <c r="A29" s="153" t="s">
        <v>4145</v>
      </c>
      <c r="B29" s="153" t="s">
        <v>7933</v>
      </c>
      <c r="C29" s="150" t="s">
        <v>3918</v>
      </c>
      <c r="E29" s="150">
        <v>26</v>
      </c>
      <c r="F29" s="155"/>
      <c r="G29" s="150" t="str">
        <f t="shared" si="0"/>
        <v/>
      </c>
      <c r="H29" s="158" t="str">
        <f t="shared" si="1"/>
        <v/>
      </c>
      <c r="I29" s="158">
        <f t="shared" si="2"/>
        <v>0</v>
      </c>
      <c r="K29" s="150">
        <v>26</v>
      </c>
      <c r="L29" s="155"/>
      <c r="M29" s="147"/>
      <c r="N29" s="158" t="str">
        <f t="shared" si="3"/>
        <v/>
      </c>
      <c r="T29" t="s">
        <v>3563</v>
      </c>
    </row>
    <row r="30" spans="1:20" ht="15" customHeight="1" x14ac:dyDescent="0.25">
      <c r="A30" s="153" t="s">
        <v>4146</v>
      </c>
      <c r="B30" s="153" t="s">
        <v>7933</v>
      </c>
      <c r="C30" s="150" t="s">
        <v>3919</v>
      </c>
      <c r="E30" s="150">
        <v>27</v>
      </c>
      <c r="F30" s="155"/>
      <c r="G30" s="150" t="str">
        <f t="shared" si="0"/>
        <v/>
      </c>
      <c r="H30" s="158" t="str">
        <f t="shared" si="1"/>
        <v/>
      </c>
      <c r="I30" s="158">
        <f t="shared" si="2"/>
        <v>0</v>
      </c>
      <c r="K30" s="150">
        <v>27</v>
      </c>
      <c r="L30" s="155"/>
      <c r="M30" s="147"/>
      <c r="N30" s="158" t="str">
        <f t="shared" si="3"/>
        <v/>
      </c>
      <c r="T30" t="s">
        <v>3564</v>
      </c>
    </row>
    <row r="31" spans="1:20" ht="15" customHeight="1" x14ac:dyDescent="0.25">
      <c r="A31" s="153" t="s">
        <v>4147</v>
      </c>
      <c r="B31" s="153" t="s">
        <v>7933</v>
      </c>
      <c r="C31" s="150" t="s">
        <v>4088</v>
      </c>
      <c r="E31" s="150">
        <v>28</v>
      </c>
      <c r="F31" s="155"/>
      <c r="G31" s="150" t="str">
        <f t="shared" si="0"/>
        <v/>
      </c>
      <c r="H31" s="158" t="str">
        <f t="shared" si="1"/>
        <v/>
      </c>
      <c r="I31" s="158">
        <f t="shared" si="2"/>
        <v>0</v>
      </c>
      <c r="K31" s="150">
        <v>28</v>
      </c>
      <c r="L31" s="155"/>
      <c r="M31" s="147"/>
      <c r="N31" s="158" t="str">
        <f t="shared" si="3"/>
        <v/>
      </c>
      <c r="T31" t="s">
        <v>3565</v>
      </c>
    </row>
    <row r="32" spans="1:20" ht="15" customHeight="1" x14ac:dyDescent="0.25">
      <c r="A32" s="153" t="s">
        <v>4148</v>
      </c>
      <c r="B32" s="153" t="s">
        <v>7933</v>
      </c>
      <c r="C32" s="150" t="s">
        <v>4089</v>
      </c>
      <c r="E32" s="150">
        <v>29</v>
      </c>
      <c r="F32" s="155"/>
      <c r="G32" s="150" t="str">
        <f t="shared" si="0"/>
        <v/>
      </c>
      <c r="H32" s="158" t="str">
        <f t="shared" si="1"/>
        <v/>
      </c>
      <c r="I32" s="158">
        <f t="shared" si="2"/>
        <v>0</v>
      </c>
      <c r="K32" s="150">
        <v>29</v>
      </c>
      <c r="L32" s="155"/>
      <c r="M32" s="147"/>
      <c r="N32" s="158" t="str">
        <f t="shared" si="3"/>
        <v/>
      </c>
      <c r="T32" t="s">
        <v>3566</v>
      </c>
    </row>
    <row r="33" spans="1:20" ht="15" customHeight="1" x14ac:dyDescent="0.25">
      <c r="A33" s="153" t="s">
        <v>4149</v>
      </c>
      <c r="B33" s="153" t="s">
        <v>7933</v>
      </c>
      <c r="C33" s="150" t="s">
        <v>7949</v>
      </c>
      <c r="E33" s="150">
        <v>30</v>
      </c>
      <c r="F33" s="155"/>
      <c r="G33" s="150" t="str">
        <f t="shared" si="0"/>
        <v/>
      </c>
      <c r="H33" s="158" t="str">
        <f t="shared" si="1"/>
        <v/>
      </c>
      <c r="I33" s="158">
        <f t="shared" si="2"/>
        <v>0</v>
      </c>
      <c r="K33" s="150">
        <v>30</v>
      </c>
      <c r="L33" s="155"/>
      <c r="M33" s="147"/>
      <c r="N33" s="158" t="str">
        <f t="shared" si="3"/>
        <v/>
      </c>
      <c r="T33" t="s">
        <v>3567</v>
      </c>
    </row>
    <row r="34" spans="1:20" ht="15" customHeight="1" x14ac:dyDescent="0.25">
      <c r="A34" s="153" t="s">
        <v>4150</v>
      </c>
      <c r="B34" s="153" t="s">
        <v>7933</v>
      </c>
      <c r="C34" s="150" t="s">
        <v>3920</v>
      </c>
      <c r="F34" s="156" t="s">
        <v>3488</v>
      </c>
      <c r="L34" s="156" t="s">
        <v>3488</v>
      </c>
      <c r="T34" t="s">
        <v>3568</v>
      </c>
    </row>
    <row r="35" spans="1:20" ht="15" customHeight="1" x14ac:dyDescent="0.25">
      <c r="A35" s="153" t="s">
        <v>4151</v>
      </c>
      <c r="B35" s="153" t="s">
        <v>7933</v>
      </c>
      <c r="C35" s="150" t="s">
        <v>3921</v>
      </c>
      <c r="F35" s="157"/>
      <c r="G35" s="37" t="s">
        <v>3442</v>
      </c>
      <c r="L35" s="157"/>
      <c r="M35" s="37" t="s">
        <v>3442</v>
      </c>
      <c r="T35" t="s">
        <v>3569</v>
      </c>
    </row>
    <row r="36" spans="1:20" ht="15" customHeight="1" x14ac:dyDescent="0.25">
      <c r="A36" s="153" t="s">
        <v>4152</v>
      </c>
      <c r="B36" s="153" t="s">
        <v>7933</v>
      </c>
      <c r="C36" s="150" t="s">
        <v>3196</v>
      </c>
      <c r="G36" s="37" t="s">
        <v>3498</v>
      </c>
      <c r="M36" s="37" t="s">
        <v>3497</v>
      </c>
      <c r="T36" t="s">
        <v>3570</v>
      </c>
    </row>
    <row r="37" spans="1:20" ht="15" customHeight="1" x14ac:dyDescent="0.25">
      <c r="A37" s="153" t="s">
        <v>4153</v>
      </c>
      <c r="B37" s="153" t="s">
        <v>7933</v>
      </c>
      <c r="C37" s="150" t="s">
        <v>3197</v>
      </c>
      <c r="F37" s="210"/>
      <c r="G37" s="37" t="s">
        <v>3443</v>
      </c>
      <c r="L37" s="149"/>
      <c r="M37" s="37" t="s">
        <v>3443</v>
      </c>
      <c r="T37" t="s">
        <v>3571</v>
      </c>
    </row>
    <row r="38" spans="1:20" ht="15" customHeight="1" x14ac:dyDescent="0.25">
      <c r="A38" s="153" t="s">
        <v>4154</v>
      </c>
      <c r="B38" s="153" t="s">
        <v>7933</v>
      </c>
      <c r="C38" s="150" t="s">
        <v>4090</v>
      </c>
      <c r="T38" t="s">
        <v>3572</v>
      </c>
    </row>
    <row r="39" spans="1:20" ht="15" customHeight="1" x14ac:dyDescent="0.25">
      <c r="A39" s="153" t="s">
        <v>4155</v>
      </c>
      <c r="B39" s="153" t="s">
        <v>7933</v>
      </c>
      <c r="C39" s="150" t="s">
        <v>3922</v>
      </c>
      <c r="F39" s="304" t="s">
        <v>3490</v>
      </c>
      <c r="G39" s="305"/>
      <c r="H39" s="305"/>
      <c r="I39" s="305"/>
      <c r="J39" s="305"/>
      <c r="K39" s="305"/>
      <c r="L39" s="305"/>
      <c r="M39" s="305"/>
      <c r="T39" t="s">
        <v>3573</v>
      </c>
    </row>
    <row r="40" spans="1:20" ht="15" customHeight="1" x14ac:dyDescent="0.25">
      <c r="A40" s="153" t="s">
        <v>4156</v>
      </c>
      <c r="B40" s="153" t="s">
        <v>7932</v>
      </c>
      <c r="C40" s="150" t="s">
        <v>3923</v>
      </c>
      <c r="F40" s="304" t="s">
        <v>3486</v>
      </c>
      <c r="G40" s="305"/>
      <c r="H40" s="305"/>
      <c r="I40" s="305"/>
      <c r="J40" s="305"/>
      <c r="K40" s="305"/>
      <c r="L40" s="305"/>
      <c r="M40" s="305"/>
      <c r="T40" t="s">
        <v>3574</v>
      </c>
    </row>
    <row r="41" spans="1:20" ht="15" customHeight="1" x14ac:dyDescent="0.25">
      <c r="A41" s="153" t="s">
        <v>4157</v>
      </c>
      <c r="B41" s="153" t="s">
        <v>7934</v>
      </c>
      <c r="C41" s="150" t="s">
        <v>3924</v>
      </c>
      <c r="F41" s="304" t="s">
        <v>3487</v>
      </c>
      <c r="G41" s="305"/>
      <c r="H41" s="305"/>
      <c r="I41" s="305"/>
      <c r="J41" s="305"/>
      <c r="K41" s="305"/>
      <c r="L41" s="305"/>
      <c r="M41" s="305"/>
      <c r="T41" t="s">
        <v>3575</v>
      </c>
    </row>
    <row r="42" spans="1:20" ht="15" customHeight="1" x14ac:dyDescent="0.25">
      <c r="A42" s="153" t="s">
        <v>4158</v>
      </c>
      <c r="B42" s="153" t="s">
        <v>7935</v>
      </c>
      <c r="C42" s="150" t="s">
        <v>3925</v>
      </c>
      <c r="F42" s="304" t="s">
        <v>3493</v>
      </c>
      <c r="G42" s="305"/>
      <c r="H42" s="305"/>
      <c r="I42" s="305"/>
      <c r="J42" s="305"/>
      <c r="K42" s="305"/>
      <c r="L42" s="305"/>
      <c r="M42" s="305"/>
      <c r="T42" t="s">
        <v>3576</v>
      </c>
    </row>
    <row r="43" spans="1:20" ht="15" customHeight="1" x14ac:dyDescent="0.25">
      <c r="A43" s="153" t="s">
        <v>4159</v>
      </c>
      <c r="B43" s="153" t="s">
        <v>7934</v>
      </c>
      <c r="C43" s="150" t="s">
        <v>3926</v>
      </c>
      <c r="F43" s="304" t="s">
        <v>3504</v>
      </c>
      <c r="G43" s="305"/>
      <c r="H43" s="305"/>
      <c r="I43" s="305"/>
      <c r="J43" s="305"/>
      <c r="K43" s="305"/>
      <c r="L43" s="305"/>
      <c r="M43" s="305"/>
      <c r="T43" t="s">
        <v>3577</v>
      </c>
    </row>
    <row r="44" spans="1:20" ht="15" customHeight="1" x14ac:dyDescent="0.25">
      <c r="A44" s="153" t="s">
        <v>4160</v>
      </c>
      <c r="B44" s="153" t="s">
        <v>7935</v>
      </c>
      <c r="C44" s="150" t="s">
        <v>3927</v>
      </c>
      <c r="F44" s="304" t="s">
        <v>3491</v>
      </c>
      <c r="G44" s="305"/>
      <c r="H44" s="305"/>
      <c r="I44" s="305"/>
      <c r="J44" s="305"/>
      <c r="K44" s="305"/>
      <c r="L44" s="305"/>
      <c r="M44" s="305"/>
      <c r="T44" t="s">
        <v>3578</v>
      </c>
    </row>
    <row r="45" spans="1:20" ht="15" customHeight="1" x14ac:dyDescent="0.25">
      <c r="A45" s="153" t="s">
        <v>4161</v>
      </c>
      <c r="B45" s="153" t="s">
        <v>7934</v>
      </c>
      <c r="C45" s="150" t="s">
        <v>3928</v>
      </c>
      <c r="F45" s="304" t="s">
        <v>3492</v>
      </c>
      <c r="G45" s="305"/>
      <c r="H45" s="305"/>
      <c r="I45" s="305"/>
      <c r="J45" s="305"/>
      <c r="K45" s="305"/>
      <c r="L45" s="305"/>
      <c r="M45" s="305"/>
      <c r="T45" t="s">
        <v>3579</v>
      </c>
    </row>
    <row r="46" spans="1:20" ht="15" customHeight="1" x14ac:dyDescent="0.25">
      <c r="A46" s="153" t="s">
        <v>3001</v>
      </c>
      <c r="B46" s="153" t="s">
        <v>7934</v>
      </c>
      <c r="C46" s="150" t="s">
        <v>4091</v>
      </c>
      <c r="F46" s="304" t="s">
        <v>3503</v>
      </c>
      <c r="G46" s="305"/>
      <c r="H46" s="305"/>
      <c r="I46" s="305"/>
      <c r="J46" s="305"/>
      <c r="K46" s="305"/>
      <c r="L46" s="305"/>
      <c r="M46" s="305"/>
      <c r="T46" t="s">
        <v>3580</v>
      </c>
    </row>
    <row r="47" spans="1:20" ht="15" customHeight="1" x14ac:dyDescent="0.25">
      <c r="A47" s="153" t="s">
        <v>2921</v>
      </c>
      <c r="B47" s="153" t="s">
        <v>7932</v>
      </c>
      <c r="C47" s="150" t="s">
        <v>3175</v>
      </c>
      <c r="F47" s="304" t="s">
        <v>3494</v>
      </c>
      <c r="G47" s="305"/>
      <c r="H47" s="305"/>
      <c r="I47" s="305"/>
      <c r="J47" s="305"/>
      <c r="K47" s="305"/>
      <c r="L47" s="305"/>
      <c r="M47" s="305"/>
      <c r="T47" t="s">
        <v>3581</v>
      </c>
    </row>
    <row r="48" spans="1:20" ht="15" customHeight="1" x14ac:dyDescent="0.25">
      <c r="A48" s="153" t="s">
        <v>3117</v>
      </c>
      <c r="B48" s="153" t="s">
        <v>7936</v>
      </c>
      <c r="C48" s="150" t="s">
        <v>3929</v>
      </c>
      <c r="F48" s="305" t="s">
        <v>3495</v>
      </c>
      <c r="G48" s="305"/>
      <c r="H48" s="305"/>
      <c r="I48" s="305"/>
      <c r="J48" s="305"/>
      <c r="K48" s="305"/>
      <c r="L48" s="305"/>
      <c r="M48" s="305"/>
      <c r="T48" t="s">
        <v>3582</v>
      </c>
    </row>
    <row r="49" spans="1:20" ht="15" customHeight="1" x14ac:dyDescent="0.25">
      <c r="A49" s="153" t="s">
        <v>3150</v>
      </c>
      <c r="B49" s="153" t="s">
        <v>7937</v>
      </c>
      <c r="C49" s="150" t="s">
        <v>3266</v>
      </c>
      <c r="T49" t="s">
        <v>3583</v>
      </c>
    </row>
    <row r="50" spans="1:20" ht="15" customHeight="1" x14ac:dyDescent="0.25">
      <c r="A50" s="153" t="s">
        <v>2922</v>
      </c>
      <c r="B50" s="153" t="s">
        <v>7932</v>
      </c>
      <c r="C50" s="150" t="s">
        <v>3930</v>
      </c>
      <c r="F50" s="304" t="s">
        <v>3489</v>
      </c>
      <c r="G50" s="305"/>
      <c r="H50" s="305"/>
      <c r="I50" s="305"/>
      <c r="J50" s="305"/>
      <c r="K50" s="305"/>
      <c r="L50" s="305"/>
      <c r="M50" s="305"/>
      <c r="T50" t="s">
        <v>3584</v>
      </c>
    </row>
    <row r="51" spans="1:20" ht="15" customHeight="1" x14ac:dyDescent="0.25">
      <c r="A51" s="153" t="s">
        <v>3039</v>
      </c>
      <c r="B51" s="153" t="s">
        <v>7931</v>
      </c>
      <c r="C51" s="150" t="s">
        <v>3223</v>
      </c>
      <c r="T51" t="s">
        <v>3585</v>
      </c>
    </row>
    <row r="52" spans="1:20" ht="15" customHeight="1" x14ac:dyDescent="0.25">
      <c r="A52" s="153" t="s">
        <v>2983</v>
      </c>
      <c r="B52" s="153" t="s">
        <v>7938</v>
      </c>
      <c r="C52" s="150" t="s">
        <v>4092</v>
      </c>
      <c r="T52" t="s">
        <v>3586</v>
      </c>
    </row>
    <row r="53" spans="1:20" ht="15" customHeight="1" x14ac:dyDescent="0.25">
      <c r="A53" s="153" t="s">
        <v>3118</v>
      </c>
      <c r="B53" s="153" t="s">
        <v>7936</v>
      </c>
      <c r="C53" s="150" t="s">
        <v>3251</v>
      </c>
      <c r="T53" t="s">
        <v>3587</v>
      </c>
    </row>
    <row r="54" spans="1:20" ht="15" customHeight="1" x14ac:dyDescent="0.25">
      <c r="A54" s="153" t="s">
        <v>2984</v>
      </c>
      <c r="B54" s="153" t="s">
        <v>7938</v>
      </c>
      <c r="C54" s="150" t="s">
        <v>3198</v>
      </c>
      <c r="T54" t="s">
        <v>3588</v>
      </c>
    </row>
    <row r="55" spans="1:20" ht="15" customHeight="1" x14ac:dyDescent="0.25">
      <c r="A55" s="153" t="s">
        <v>3002</v>
      </c>
      <c r="B55" s="153" t="s">
        <v>7934</v>
      </c>
      <c r="C55" s="150" t="s">
        <v>4093</v>
      </c>
      <c r="T55" t="s">
        <v>3589</v>
      </c>
    </row>
    <row r="56" spans="1:20" ht="15" customHeight="1" x14ac:dyDescent="0.25">
      <c r="A56" s="153" t="s">
        <v>3088</v>
      </c>
      <c r="B56" s="153" t="s">
        <v>7935</v>
      </c>
      <c r="C56" s="150" t="s">
        <v>3246</v>
      </c>
      <c r="T56" t="s">
        <v>3590</v>
      </c>
    </row>
    <row r="57" spans="1:20" ht="15" customHeight="1" x14ac:dyDescent="0.25">
      <c r="A57" s="153" t="s">
        <v>3089</v>
      </c>
      <c r="B57" s="153" t="s">
        <v>7935</v>
      </c>
      <c r="C57" s="150" t="s">
        <v>3931</v>
      </c>
      <c r="T57" t="s">
        <v>3588</v>
      </c>
    </row>
    <row r="58" spans="1:20" ht="15" customHeight="1" x14ac:dyDescent="0.25">
      <c r="A58" s="153" t="s">
        <v>3003</v>
      </c>
      <c r="B58" s="153" t="s">
        <v>7934</v>
      </c>
      <c r="C58" s="150" t="s">
        <v>3932</v>
      </c>
      <c r="T58" t="s">
        <v>3591</v>
      </c>
    </row>
    <row r="59" spans="1:20" ht="15" customHeight="1" x14ac:dyDescent="0.25">
      <c r="A59" s="153" t="s">
        <v>3151</v>
      </c>
      <c r="B59" s="153" t="s">
        <v>7937</v>
      </c>
      <c r="C59" s="150" t="s">
        <v>3324</v>
      </c>
      <c r="T59" t="s">
        <v>3592</v>
      </c>
    </row>
    <row r="60" spans="1:20" ht="15" customHeight="1" x14ac:dyDescent="0.25">
      <c r="A60" s="153" t="s">
        <v>2958</v>
      </c>
      <c r="B60" s="153" t="s">
        <v>7929</v>
      </c>
      <c r="C60" s="150" t="s">
        <v>3933</v>
      </c>
      <c r="T60" t="s">
        <v>3593</v>
      </c>
    </row>
    <row r="61" spans="1:20" ht="15" customHeight="1" x14ac:dyDescent="0.25">
      <c r="A61" s="153" t="s">
        <v>3072</v>
      </c>
      <c r="B61" s="153" t="s">
        <v>7938</v>
      </c>
      <c r="C61" s="150" t="s">
        <v>7950</v>
      </c>
      <c r="T61" t="s">
        <v>3594</v>
      </c>
    </row>
    <row r="62" spans="1:20" ht="15" customHeight="1" x14ac:dyDescent="0.25">
      <c r="A62" s="153" t="s">
        <v>3073</v>
      </c>
      <c r="B62" s="153" t="s">
        <v>7930</v>
      </c>
      <c r="C62" s="150" t="s">
        <v>4094</v>
      </c>
      <c r="T62" t="s">
        <v>3595</v>
      </c>
    </row>
    <row r="63" spans="1:20" ht="15" customHeight="1" x14ac:dyDescent="0.25">
      <c r="A63" s="153" t="s">
        <v>2923</v>
      </c>
      <c r="B63" s="153" t="s">
        <v>7932</v>
      </c>
      <c r="C63" s="150" t="s">
        <v>3934</v>
      </c>
      <c r="T63" t="s">
        <v>3596</v>
      </c>
    </row>
    <row r="64" spans="1:20" ht="15" customHeight="1" x14ac:dyDescent="0.25">
      <c r="A64" s="153" t="s">
        <v>3090</v>
      </c>
      <c r="B64" s="153" t="s">
        <v>7935</v>
      </c>
      <c r="C64" s="150" t="s">
        <v>3935</v>
      </c>
      <c r="T64" t="s">
        <v>3597</v>
      </c>
    </row>
    <row r="65" spans="1:20" ht="15" customHeight="1" x14ac:dyDescent="0.25">
      <c r="A65" s="153" t="s">
        <v>2985</v>
      </c>
      <c r="B65" s="153" t="s">
        <v>7938</v>
      </c>
      <c r="C65" s="150" t="s">
        <v>3936</v>
      </c>
      <c r="T65" t="s">
        <v>3598</v>
      </c>
    </row>
    <row r="66" spans="1:20" ht="15" customHeight="1" x14ac:dyDescent="0.25">
      <c r="A66" s="153" t="s">
        <v>3119</v>
      </c>
      <c r="B66" s="153" t="s">
        <v>7936</v>
      </c>
      <c r="C66" s="150" t="s">
        <v>4095</v>
      </c>
      <c r="T66" t="s">
        <v>3599</v>
      </c>
    </row>
    <row r="67" spans="1:20" ht="15" customHeight="1" x14ac:dyDescent="0.25">
      <c r="A67" s="153" t="s">
        <v>3091</v>
      </c>
      <c r="B67" s="153" t="s">
        <v>7935</v>
      </c>
      <c r="C67" s="150" t="s">
        <v>3937</v>
      </c>
      <c r="T67" t="s">
        <v>3600</v>
      </c>
    </row>
    <row r="68" spans="1:20" ht="15" customHeight="1" x14ac:dyDescent="0.25">
      <c r="A68" s="153" t="s">
        <v>3004</v>
      </c>
      <c r="B68" s="153" t="s">
        <v>7934</v>
      </c>
      <c r="C68" s="150" t="s">
        <v>4096</v>
      </c>
      <c r="T68" t="s">
        <v>3601</v>
      </c>
    </row>
    <row r="69" spans="1:20" ht="15" customHeight="1" x14ac:dyDescent="0.25">
      <c r="A69" s="153" t="s">
        <v>3005</v>
      </c>
      <c r="B69" s="153" t="s">
        <v>7934</v>
      </c>
      <c r="C69" s="150" t="s">
        <v>3204</v>
      </c>
      <c r="T69" t="s">
        <v>3602</v>
      </c>
    </row>
    <row r="70" spans="1:20" ht="15" customHeight="1" x14ac:dyDescent="0.25">
      <c r="A70" s="153" t="s">
        <v>3006</v>
      </c>
      <c r="B70" s="153" t="s">
        <v>7934</v>
      </c>
      <c r="C70" s="150" t="s">
        <v>3938</v>
      </c>
      <c r="T70" t="s">
        <v>3603</v>
      </c>
    </row>
    <row r="71" spans="1:20" ht="15" customHeight="1" x14ac:dyDescent="0.25">
      <c r="A71" s="153" t="s">
        <v>2970</v>
      </c>
      <c r="B71" s="153" t="s">
        <v>7933</v>
      </c>
      <c r="C71" s="150" t="s">
        <v>3939</v>
      </c>
      <c r="T71" t="s">
        <v>3604</v>
      </c>
    </row>
    <row r="72" spans="1:20" ht="15" customHeight="1" x14ac:dyDescent="0.25">
      <c r="A72" s="153" t="s">
        <v>2924</v>
      </c>
      <c r="B72" s="153" t="s">
        <v>7932</v>
      </c>
      <c r="C72" s="150" t="s">
        <v>3940</v>
      </c>
      <c r="T72" t="s">
        <v>3605</v>
      </c>
    </row>
    <row r="73" spans="1:20" ht="15" customHeight="1" x14ac:dyDescent="0.25">
      <c r="A73" s="153" t="s">
        <v>3120</v>
      </c>
      <c r="B73" s="153" t="s">
        <v>7936</v>
      </c>
      <c r="C73" s="150" t="s">
        <v>3941</v>
      </c>
      <c r="T73" t="s">
        <v>3606</v>
      </c>
    </row>
    <row r="74" spans="1:20" ht="15" customHeight="1" x14ac:dyDescent="0.25">
      <c r="A74" s="158" t="s">
        <v>2986</v>
      </c>
      <c r="B74" s="158" t="s">
        <v>7938</v>
      </c>
      <c r="C74" t="s">
        <v>4097</v>
      </c>
      <c r="T74" t="s">
        <v>3607</v>
      </c>
    </row>
    <row r="75" spans="1:20" ht="15" customHeight="1" x14ac:dyDescent="0.25">
      <c r="A75" s="153" t="s">
        <v>2959</v>
      </c>
      <c r="B75" s="153" t="s">
        <v>7929</v>
      </c>
      <c r="C75" s="150" t="s">
        <v>4098</v>
      </c>
      <c r="T75" t="s">
        <v>3608</v>
      </c>
    </row>
    <row r="76" spans="1:20" ht="15" customHeight="1" x14ac:dyDescent="0.25">
      <c r="A76" s="153" t="s">
        <v>2906</v>
      </c>
      <c r="B76" s="153" t="s">
        <v>7939</v>
      </c>
      <c r="C76" s="150" t="s">
        <v>4099</v>
      </c>
      <c r="T76" t="s">
        <v>3609</v>
      </c>
    </row>
    <row r="77" spans="1:20" ht="15" customHeight="1" x14ac:dyDescent="0.25">
      <c r="A77" s="153" t="s">
        <v>2891</v>
      </c>
      <c r="B77" s="153" t="s">
        <v>7940</v>
      </c>
      <c r="C77" s="150" t="s">
        <v>3942</v>
      </c>
      <c r="T77" t="s">
        <v>3610</v>
      </c>
    </row>
    <row r="78" spans="1:20" ht="15" customHeight="1" x14ac:dyDescent="0.25">
      <c r="A78" s="153" t="s">
        <v>3074</v>
      </c>
      <c r="B78" s="153" t="s">
        <v>7930</v>
      </c>
      <c r="C78" s="150" t="s">
        <v>3943</v>
      </c>
      <c r="T78" t="s">
        <v>3611</v>
      </c>
    </row>
    <row r="79" spans="1:20" ht="15" customHeight="1" x14ac:dyDescent="0.25">
      <c r="A79" s="153" t="s">
        <v>2892</v>
      </c>
      <c r="B79" s="153" t="s">
        <v>7940</v>
      </c>
      <c r="C79" s="150" t="s">
        <v>3166</v>
      </c>
      <c r="T79" t="s">
        <v>3612</v>
      </c>
    </row>
    <row r="80" spans="1:20" ht="15" customHeight="1" x14ac:dyDescent="0.25">
      <c r="A80" s="153" t="s">
        <v>3152</v>
      </c>
      <c r="B80" s="153" t="s">
        <v>7937</v>
      </c>
      <c r="C80" s="150" t="s">
        <v>3944</v>
      </c>
      <c r="T80" t="s">
        <v>3613</v>
      </c>
    </row>
    <row r="81" spans="1:20" ht="15" customHeight="1" x14ac:dyDescent="0.25">
      <c r="A81" s="153" t="s">
        <v>3040</v>
      </c>
      <c r="B81" s="153" t="s">
        <v>7931</v>
      </c>
      <c r="C81" s="150" t="s">
        <v>3945</v>
      </c>
      <c r="T81" t="s">
        <v>3614</v>
      </c>
    </row>
    <row r="82" spans="1:20" ht="15" customHeight="1" x14ac:dyDescent="0.25">
      <c r="A82" s="153" t="s">
        <v>3121</v>
      </c>
      <c r="B82" s="153" t="s">
        <v>7936</v>
      </c>
      <c r="C82" s="150" t="s">
        <v>3252</v>
      </c>
      <c r="T82" t="s">
        <v>3615</v>
      </c>
    </row>
    <row r="83" spans="1:20" ht="15" customHeight="1" x14ac:dyDescent="0.25">
      <c r="A83" s="153" t="s">
        <v>2907</v>
      </c>
      <c r="B83" s="153" t="s">
        <v>7939</v>
      </c>
      <c r="C83" s="150" t="s">
        <v>3170</v>
      </c>
      <c r="T83" t="s">
        <v>3616</v>
      </c>
    </row>
    <row r="84" spans="1:20" ht="15" customHeight="1" x14ac:dyDescent="0.25">
      <c r="A84" s="153" t="s">
        <v>3041</v>
      </c>
      <c r="B84" s="153" t="s">
        <v>7931</v>
      </c>
      <c r="C84" s="150" t="s">
        <v>3224</v>
      </c>
      <c r="T84" t="s">
        <v>3617</v>
      </c>
    </row>
    <row r="85" spans="1:20" ht="15" customHeight="1" x14ac:dyDescent="0.25">
      <c r="A85" s="153" t="s">
        <v>3042</v>
      </c>
      <c r="B85" s="153" t="s">
        <v>7931</v>
      </c>
      <c r="C85" s="150" t="s">
        <v>3225</v>
      </c>
      <c r="T85" t="s">
        <v>3618</v>
      </c>
    </row>
    <row r="86" spans="1:20" ht="15" customHeight="1" x14ac:dyDescent="0.25">
      <c r="A86" s="153" t="s">
        <v>2908</v>
      </c>
      <c r="B86" s="153" t="s">
        <v>7939</v>
      </c>
      <c r="C86" s="150" t="s">
        <v>3946</v>
      </c>
      <c r="T86" t="s">
        <v>3619</v>
      </c>
    </row>
    <row r="87" spans="1:20" ht="15" customHeight="1" x14ac:dyDescent="0.25">
      <c r="A87" s="153" t="s">
        <v>2909</v>
      </c>
      <c r="B87" s="153" t="s">
        <v>7939</v>
      </c>
      <c r="C87" s="150" t="s">
        <v>4100</v>
      </c>
      <c r="T87" t="s">
        <v>3620</v>
      </c>
    </row>
    <row r="88" spans="1:20" ht="15" customHeight="1" x14ac:dyDescent="0.25">
      <c r="A88" s="153" t="s">
        <v>3153</v>
      </c>
      <c r="B88" s="153" t="s">
        <v>7937</v>
      </c>
      <c r="C88" s="150" t="s">
        <v>4101</v>
      </c>
      <c r="T88" t="s">
        <v>3621</v>
      </c>
    </row>
    <row r="89" spans="1:20" ht="15" customHeight="1" x14ac:dyDescent="0.25">
      <c r="A89" s="153" t="s">
        <v>2893</v>
      </c>
      <c r="B89" s="153" t="s">
        <v>7940</v>
      </c>
      <c r="C89" s="150" t="s">
        <v>3947</v>
      </c>
      <c r="T89" t="s">
        <v>3622</v>
      </c>
    </row>
    <row r="90" spans="1:20" ht="15" customHeight="1" x14ac:dyDescent="0.25">
      <c r="A90" s="153" t="s">
        <v>3007</v>
      </c>
      <c r="B90" s="153" t="s">
        <v>7934</v>
      </c>
      <c r="C90" s="150" t="s">
        <v>3205</v>
      </c>
      <c r="T90" t="s">
        <v>3623</v>
      </c>
    </row>
    <row r="91" spans="1:20" ht="15" customHeight="1" x14ac:dyDescent="0.25">
      <c r="A91" s="153" t="s">
        <v>2960</v>
      </c>
      <c r="B91" s="153" t="s">
        <v>7929</v>
      </c>
      <c r="C91" s="150" t="s">
        <v>3948</v>
      </c>
      <c r="T91" t="s">
        <v>3624</v>
      </c>
    </row>
    <row r="92" spans="1:20" ht="15" customHeight="1" x14ac:dyDescent="0.25">
      <c r="A92" s="153" t="s">
        <v>2894</v>
      </c>
      <c r="B92" s="153" t="s">
        <v>7940</v>
      </c>
      <c r="C92" s="150" t="s">
        <v>3167</v>
      </c>
      <c r="T92" t="s">
        <v>3625</v>
      </c>
    </row>
    <row r="93" spans="1:20" ht="15" customHeight="1" x14ac:dyDescent="0.25">
      <c r="A93" s="153" t="s">
        <v>3092</v>
      </c>
      <c r="B93" s="153" t="s">
        <v>7935</v>
      </c>
      <c r="C93" s="150" t="s">
        <v>3949</v>
      </c>
      <c r="T93" t="s">
        <v>3626</v>
      </c>
    </row>
    <row r="94" spans="1:20" ht="15" customHeight="1" x14ac:dyDescent="0.25">
      <c r="A94" s="153" t="s">
        <v>2925</v>
      </c>
      <c r="B94" s="153" t="s">
        <v>7932</v>
      </c>
      <c r="C94" s="150" t="s">
        <v>3950</v>
      </c>
      <c r="T94" t="s">
        <v>3627</v>
      </c>
    </row>
    <row r="95" spans="1:20" ht="15" customHeight="1" x14ac:dyDescent="0.25">
      <c r="A95" s="153" t="s">
        <v>2926</v>
      </c>
      <c r="B95" s="153" t="s">
        <v>7932</v>
      </c>
      <c r="C95" s="150" t="s">
        <v>3176</v>
      </c>
      <c r="T95" t="s">
        <v>3628</v>
      </c>
    </row>
    <row r="96" spans="1:20" ht="15" customHeight="1" x14ac:dyDescent="0.25">
      <c r="A96" s="153" t="s">
        <v>2927</v>
      </c>
      <c r="B96" s="153" t="s">
        <v>7932</v>
      </c>
      <c r="C96" s="150" t="s">
        <v>7951</v>
      </c>
      <c r="T96" t="s">
        <v>3629</v>
      </c>
    </row>
    <row r="97" spans="1:20" ht="15" customHeight="1" x14ac:dyDescent="0.25">
      <c r="A97" s="153" t="s">
        <v>2928</v>
      </c>
      <c r="B97" s="153" t="s">
        <v>7932</v>
      </c>
      <c r="C97" s="150" t="s">
        <v>3951</v>
      </c>
      <c r="T97" t="s">
        <v>3630</v>
      </c>
    </row>
    <row r="98" spans="1:20" ht="15" customHeight="1" x14ac:dyDescent="0.25">
      <c r="A98" s="153" t="s">
        <v>2929</v>
      </c>
      <c r="B98" s="153" t="s">
        <v>7932</v>
      </c>
      <c r="C98" s="150" t="s">
        <v>3177</v>
      </c>
      <c r="T98" t="s">
        <v>3631</v>
      </c>
    </row>
    <row r="99" spans="1:20" ht="15" customHeight="1" x14ac:dyDescent="0.25">
      <c r="A99" s="153" t="s">
        <v>2895</v>
      </c>
      <c r="B99" s="153" t="s">
        <v>7940</v>
      </c>
      <c r="C99" s="150" t="s">
        <v>3952</v>
      </c>
      <c r="T99" t="s">
        <v>3632</v>
      </c>
    </row>
    <row r="100" spans="1:20" ht="15" customHeight="1" x14ac:dyDescent="0.25">
      <c r="A100" s="153" t="s">
        <v>2930</v>
      </c>
      <c r="B100" s="153" t="s">
        <v>7932</v>
      </c>
      <c r="C100" s="150" t="s">
        <v>3178</v>
      </c>
      <c r="T100" t="s">
        <v>3633</v>
      </c>
    </row>
    <row r="101" spans="1:20" ht="15" customHeight="1" x14ac:dyDescent="0.25">
      <c r="A101" s="153" t="s">
        <v>3008</v>
      </c>
      <c r="B101" s="153" t="s">
        <v>7934</v>
      </c>
      <c r="C101" s="150" t="s">
        <v>3206</v>
      </c>
      <c r="T101" t="s">
        <v>3634</v>
      </c>
    </row>
    <row r="102" spans="1:20" ht="15" customHeight="1" x14ac:dyDescent="0.25">
      <c r="A102" s="153" t="s">
        <v>3043</v>
      </c>
      <c r="B102" s="153" t="s">
        <v>7931</v>
      </c>
      <c r="C102" s="150" t="s">
        <v>3226</v>
      </c>
      <c r="T102" t="s">
        <v>3635</v>
      </c>
    </row>
    <row r="103" spans="1:20" ht="15" customHeight="1" x14ac:dyDescent="0.25">
      <c r="A103" s="153" t="s">
        <v>3009</v>
      </c>
      <c r="B103" s="153" t="s">
        <v>7934</v>
      </c>
      <c r="C103" s="150" t="s">
        <v>3207</v>
      </c>
      <c r="T103" t="s">
        <v>3636</v>
      </c>
    </row>
    <row r="104" spans="1:20" ht="15" customHeight="1" x14ac:dyDescent="0.25">
      <c r="A104" s="153" t="s">
        <v>3044</v>
      </c>
      <c r="B104" s="153" t="s">
        <v>7931</v>
      </c>
      <c r="C104" s="150" t="s">
        <v>3953</v>
      </c>
      <c r="T104" t="s">
        <v>3637</v>
      </c>
    </row>
    <row r="105" spans="1:20" ht="15" customHeight="1" x14ac:dyDescent="0.25">
      <c r="A105" s="153" t="s">
        <v>3010</v>
      </c>
      <c r="B105" s="153" t="s">
        <v>7934</v>
      </c>
      <c r="C105" s="150" t="s">
        <v>3954</v>
      </c>
      <c r="T105" t="s">
        <v>3638</v>
      </c>
    </row>
    <row r="106" spans="1:20" ht="15" customHeight="1" x14ac:dyDescent="0.25">
      <c r="A106" s="153" t="s">
        <v>3011</v>
      </c>
      <c r="B106" s="153" t="s">
        <v>7934</v>
      </c>
      <c r="C106" s="150" t="s">
        <v>3208</v>
      </c>
      <c r="T106" t="s">
        <v>3639</v>
      </c>
    </row>
    <row r="107" spans="1:20" ht="15" customHeight="1" x14ac:dyDescent="0.25">
      <c r="A107" s="153" t="s">
        <v>3012</v>
      </c>
      <c r="B107" s="153" t="s">
        <v>7934</v>
      </c>
      <c r="C107" s="150" t="s">
        <v>3955</v>
      </c>
      <c r="T107" t="s">
        <v>3640</v>
      </c>
    </row>
    <row r="108" spans="1:20" ht="15" customHeight="1" x14ac:dyDescent="0.25">
      <c r="A108" s="153" t="s">
        <v>3093</v>
      </c>
      <c r="B108" s="153" t="s">
        <v>7935</v>
      </c>
      <c r="C108" s="150" t="s">
        <v>3956</v>
      </c>
      <c r="T108" t="s">
        <v>3641</v>
      </c>
    </row>
    <row r="109" spans="1:20" ht="15" customHeight="1" x14ac:dyDescent="0.25">
      <c r="A109" s="153" t="s">
        <v>2910</v>
      </c>
      <c r="B109" s="153" t="s">
        <v>7939</v>
      </c>
      <c r="C109" s="150" t="s">
        <v>3171</v>
      </c>
      <c r="T109" t="s">
        <v>3642</v>
      </c>
    </row>
    <row r="110" spans="1:20" ht="15" customHeight="1" x14ac:dyDescent="0.25">
      <c r="A110" s="153" t="s">
        <v>3122</v>
      </c>
      <c r="B110" s="153" t="s">
        <v>7936</v>
      </c>
      <c r="C110" s="150" t="s">
        <v>3253</v>
      </c>
      <c r="T110" t="s">
        <v>3643</v>
      </c>
    </row>
    <row r="111" spans="1:20" ht="15" customHeight="1" x14ac:dyDescent="0.25">
      <c r="A111" s="153" t="s">
        <v>3045</v>
      </c>
      <c r="B111" s="153" t="s">
        <v>7931</v>
      </c>
      <c r="C111" s="150" t="s">
        <v>3957</v>
      </c>
      <c r="T111" t="s">
        <v>3644</v>
      </c>
    </row>
    <row r="112" spans="1:20" ht="15" customHeight="1" x14ac:dyDescent="0.25">
      <c r="A112" s="153" t="s">
        <v>3123</v>
      </c>
      <c r="B112" s="153" t="s">
        <v>7936</v>
      </c>
      <c r="C112" s="150" t="s">
        <v>3958</v>
      </c>
      <c r="T112" t="s">
        <v>3645</v>
      </c>
    </row>
    <row r="113" spans="1:20" ht="15" customHeight="1" x14ac:dyDescent="0.25">
      <c r="A113" s="153" t="s">
        <v>3094</v>
      </c>
      <c r="B113" s="153" t="s">
        <v>7935</v>
      </c>
      <c r="C113" s="150" t="s">
        <v>3959</v>
      </c>
      <c r="T113" t="s">
        <v>3646</v>
      </c>
    </row>
    <row r="114" spans="1:20" ht="15" customHeight="1" x14ac:dyDescent="0.25">
      <c r="A114" s="153" t="s">
        <v>3013</v>
      </c>
      <c r="B114" s="153" t="s">
        <v>7934</v>
      </c>
      <c r="C114" s="150" t="s">
        <v>3209</v>
      </c>
      <c r="T114" t="s">
        <v>3647</v>
      </c>
    </row>
    <row r="115" spans="1:20" ht="15" customHeight="1" x14ac:dyDescent="0.25">
      <c r="A115" s="153" t="s">
        <v>3154</v>
      </c>
      <c r="B115" s="153" t="s">
        <v>7937</v>
      </c>
      <c r="C115" s="150" t="s">
        <v>3960</v>
      </c>
      <c r="T115" t="s">
        <v>3648</v>
      </c>
    </row>
    <row r="116" spans="1:20" ht="15" customHeight="1" x14ac:dyDescent="0.25">
      <c r="A116" s="153" t="s">
        <v>3124</v>
      </c>
      <c r="B116" s="153" t="s">
        <v>7936</v>
      </c>
      <c r="C116" s="150" t="s">
        <v>3961</v>
      </c>
      <c r="T116" t="s">
        <v>3543</v>
      </c>
    </row>
    <row r="117" spans="1:20" ht="15" customHeight="1" x14ac:dyDescent="0.25">
      <c r="A117" s="153" t="s">
        <v>2961</v>
      </c>
      <c r="B117" s="153" t="s">
        <v>7929</v>
      </c>
      <c r="C117" s="150" t="s">
        <v>4102</v>
      </c>
      <c r="T117" t="s">
        <v>3649</v>
      </c>
    </row>
    <row r="118" spans="1:20" ht="15" customHeight="1" x14ac:dyDescent="0.25">
      <c r="A118" s="153" t="s">
        <v>2896</v>
      </c>
      <c r="B118" s="153" t="s">
        <v>7940</v>
      </c>
      <c r="C118" s="150" t="s">
        <v>3962</v>
      </c>
      <c r="T118" t="s">
        <v>3650</v>
      </c>
    </row>
    <row r="119" spans="1:20" ht="15" customHeight="1" x14ac:dyDescent="0.25">
      <c r="A119" s="153" t="s">
        <v>3046</v>
      </c>
      <c r="B119" s="153" t="s">
        <v>7931</v>
      </c>
      <c r="C119" s="150" t="s">
        <v>3227</v>
      </c>
      <c r="T119" t="s">
        <v>3651</v>
      </c>
    </row>
    <row r="120" spans="1:20" ht="15" customHeight="1" x14ac:dyDescent="0.25">
      <c r="A120" s="153" t="s">
        <v>2911</v>
      </c>
      <c r="B120" s="153" t="s">
        <v>7939</v>
      </c>
      <c r="C120" s="150" t="s">
        <v>3963</v>
      </c>
      <c r="T120" t="s">
        <v>3652</v>
      </c>
    </row>
    <row r="121" spans="1:20" ht="15" customHeight="1" x14ac:dyDescent="0.25">
      <c r="A121" s="153" t="s">
        <v>2931</v>
      </c>
      <c r="B121" s="153" t="s">
        <v>7932</v>
      </c>
      <c r="C121" s="150" t="s">
        <v>3179</v>
      </c>
      <c r="T121" t="s">
        <v>3653</v>
      </c>
    </row>
    <row r="122" spans="1:20" ht="15" customHeight="1" x14ac:dyDescent="0.25">
      <c r="A122" s="153" t="s">
        <v>3125</v>
      </c>
      <c r="B122" s="153" t="s">
        <v>7936</v>
      </c>
      <c r="C122" s="150" t="s">
        <v>3254</v>
      </c>
      <c r="T122" t="s">
        <v>3654</v>
      </c>
    </row>
    <row r="123" spans="1:20" ht="15" customHeight="1" x14ac:dyDescent="0.25">
      <c r="A123" s="153" t="s">
        <v>2932</v>
      </c>
      <c r="B123" s="153" t="s">
        <v>7932</v>
      </c>
      <c r="C123" s="150" t="s">
        <v>3964</v>
      </c>
      <c r="T123" t="s">
        <v>3655</v>
      </c>
    </row>
    <row r="124" spans="1:20" ht="15" customHeight="1" x14ac:dyDescent="0.25">
      <c r="A124" s="153" t="s">
        <v>2971</v>
      </c>
      <c r="B124" s="153" t="s">
        <v>7933</v>
      </c>
      <c r="C124" s="150" t="s">
        <v>7952</v>
      </c>
      <c r="T124" t="s">
        <v>3656</v>
      </c>
    </row>
    <row r="125" spans="1:20" ht="15" customHeight="1" x14ac:dyDescent="0.25">
      <c r="A125" s="153" t="s">
        <v>3126</v>
      </c>
      <c r="B125" s="153" t="s">
        <v>7936</v>
      </c>
      <c r="C125" s="150" t="s">
        <v>3255</v>
      </c>
      <c r="T125" t="s">
        <v>3657</v>
      </c>
    </row>
    <row r="126" spans="1:20" ht="15" customHeight="1" x14ac:dyDescent="0.25">
      <c r="A126" s="153" t="s">
        <v>3095</v>
      </c>
      <c r="B126" s="153" t="s">
        <v>7935</v>
      </c>
      <c r="C126" s="150" t="s">
        <v>3965</v>
      </c>
      <c r="T126" t="s">
        <v>3658</v>
      </c>
    </row>
    <row r="127" spans="1:20" ht="15" customHeight="1" x14ac:dyDescent="0.25">
      <c r="A127" s="153" t="s">
        <v>3014</v>
      </c>
      <c r="B127" s="153" t="s">
        <v>7934</v>
      </c>
      <c r="C127" s="150" t="s">
        <v>4103</v>
      </c>
      <c r="T127" t="s">
        <v>3659</v>
      </c>
    </row>
    <row r="128" spans="1:20" ht="15" customHeight="1" x14ac:dyDescent="0.25">
      <c r="A128" s="153" t="s">
        <v>3127</v>
      </c>
      <c r="B128" s="153" t="s">
        <v>7936</v>
      </c>
      <c r="C128" s="150" t="s">
        <v>3256</v>
      </c>
      <c r="T128" t="s">
        <v>3660</v>
      </c>
    </row>
    <row r="129" spans="1:20" ht="15" customHeight="1" x14ac:dyDescent="0.25">
      <c r="A129" s="153" t="s">
        <v>3533</v>
      </c>
      <c r="B129" s="153" t="s">
        <v>7932</v>
      </c>
      <c r="C129" s="150" t="s">
        <v>3966</v>
      </c>
      <c r="T129" t="s">
        <v>3661</v>
      </c>
    </row>
    <row r="130" spans="1:20" ht="15" customHeight="1" x14ac:dyDescent="0.25">
      <c r="A130" s="153" t="s">
        <v>2969</v>
      </c>
      <c r="B130" s="153" t="s">
        <v>7938</v>
      </c>
      <c r="C130" s="150" t="s">
        <v>3967</v>
      </c>
      <c r="T130" t="s">
        <v>3662</v>
      </c>
    </row>
    <row r="131" spans="1:20" ht="15" customHeight="1" x14ac:dyDescent="0.25">
      <c r="A131" s="153" t="s">
        <v>2972</v>
      </c>
      <c r="B131" s="153" t="s">
        <v>7933</v>
      </c>
      <c r="C131" s="150" t="s">
        <v>3319</v>
      </c>
      <c r="T131" t="s">
        <v>3663</v>
      </c>
    </row>
    <row r="132" spans="1:20" ht="15" customHeight="1" x14ac:dyDescent="0.25">
      <c r="A132" s="153" t="s">
        <v>2912</v>
      </c>
      <c r="B132" s="153" t="s">
        <v>7939</v>
      </c>
      <c r="C132" s="150" t="s">
        <v>3172</v>
      </c>
      <c r="T132" t="s">
        <v>3664</v>
      </c>
    </row>
    <row r="133" spans="1:20" ht="15" customHeight="1" x14ac:dyDescent="0.25">
      <c r="A133" s="153" t="s">
        <v>2987</v>
      </c>
      <c r="B133" s="153" t="s">
        <v>7938</v>
      </c>
      <c r="C133" s="150" t="s">
        <v>3968</v>
      </c>
      <c r="T133" t="s">
        <v>3665</v>
      </c>
    </row>
    <row r="134" spans="1:20" ht="15" customHeight="1" x14ac:dyDescent="0.25">
      <c r="A134" s="153" t="s">
        <v>3096</v>
      </c>
      <c r="B134" s="153" t="s">
        <v>7935</v>
      </c>
      <c r="C134" s="150" t="s">
        <v>3969</v>
      </c>
      <c r="T134" t="s">
        <v>3666</v>
      </c>
    </row>
    <row r="135" spans="1:20" ht="15" customHeight="1" x14ac:dyDescent="0.25">
      <c r="A135" s="153" t="s">
        <v>3128</v>
      </c>
      <c r="B135" s="153" t="s">
        <v>7936</v>
      </c>
      <c r="C135" s="150" t="s">
        <v>3257</v>
      </c>
      <c r="T135" t="s">
        <v>3667</v>
      </c>
    </row>
    <row r="136" spans="1:20" ht="15" customHeight="1" x14ac:dyDescent="0.25">
      <c r="A136" s="153" t="s">
        <v>3015</v>
      </c>
      <c r="B136" s="153" t="s">
        <v>7934</v>
      </c>
      <c r="C136" s="150" t="s">
        <v>3210</v>
      </c>
      <c r="T136" t="s">
        <v>3668</v>
      </c>
    </row>
    <row r="137" spans="1:20" ht="15" customHeight="1" x14ac:dyDescent="0.25">
      <c r="A137" s="153" t="s">
        <v>3047</v>
      </c>
      <c r="B137" s="153" t="s">
        <v>7931</v>
      </c>
      <c r="C137" s="150" t="s">
        <v>3228</v>
      </c>
      <c r="T137" t="s">
        <v>3669</v>
      </c>
    </row>
    <row r="138" spans="1:20" ht="15" customHeight="1" x14ac:dyDescent="0.25">
      <c r="A138" s="153" t="s">
        <v>3048</v>
      </c>
      <c r="B138" s="153" t="s">
        <v>7931</v>
      </c>
      <c r="C138" s="150" t="s">
        <v>4104</v>
      </c>
      <c r="T138" t="s">
        <v>3670</v>
      </c>
    </row>
    <row r="139" spans="1:20" ht="15" customHeight="1" x14ac:dyDescent="0.25">
      <c r="A139" s="153" t="s">
        <v>3129</v>
      </c>
      <c r="B139" s="153" t="s">
        <v>7936</v>
      </c>
      <c r="C139" s="150" t="s">
        <v>3258</v>
      </c>
      <c r="T139" t="s">
        <v>3671</v>
      </c>
    </row>
    <row r="140" spans="1:20" ht="15" customHeight="1" x14ac:dyDescent="0.25">
      <c r="A140" s="153" t="s">
        <v>3049</v>
      </c>
      <c r="B140" s="153" t="s">
        <v>7931</v>
      </c>
      <c r="C140" s="150" t="s">
        <v>3229</v>
      </c>
      <c r="T140" t="s">
        <v>3672</v>
      </c>
    </row>
    <row r="141" spans="1:20" ht="15" customHeight="1" x14ac:dyDescent="0.25">
      <c r="A141" s="153" t="s">
        <v>2962</v>
      </c>
      <c r="B141" s="153" t="s">
        <v>7929</v>
      </c>
      <c r="C141" s="150" t="s">
        <v>3191</v>
      </c>
      <c r="T141" t="s">
        <v>3673</v>
      </c>
    </row>
    <row r="142" spans="1:20" ht="15" customHeight="1" x14ac:dyDescent="0.25">
      <c r="A142" s="153" t="s">
        <v>2933</v>
      </c>
      <c r="B142" s="153" t="s">
        <v>7932</v>
      </c>
      <c r="C142" s="150" t="s">
        <v>3180</v>
      </c>
      <c r="T142" t="s">
        <v>3674</v>
      </c>
    </row>
    <row r="143" spans="1:20" ht="15" customHeight="1" x14ac:dyDescent="0.25">
      <c r="A143" s="153" t="s">
        <v>2988</v>
      </c>
      <c r="B143" s="153" t="s">
        <v>7938</v>
      </c>
      <c r="C143" s="150" t="s">
        <v>4105</v>
      </c>
      <c r="T143" t="s">
        <v>3675</v>
      </c>
    </row>
    <row r="144" spans="1:20" ht="15" customHeight="1" x14ac:dyDescent="0.25">
      <c r="A144" s="153" t="s">
        <v>2973</v>
      </c>
      <c r="B144" s="153" t="s">
        <v>7933</v>
      </c>
      <c r="C144" s="150" t="s">
        <v>3970</v>
      </c>
      <c r="T144" t="s">
        <v>3676</v>
      </c>
    </row>
    <row r="145" spans="1:20" ht="15" customHeight="1" x14ac:dyDescent="0.25">
      <c r="A145" s="153" t="s">
        <v>3016</v>
      </c>
      <c r="B145" s="153" t="s">
        <v>7934</v>
      </c>
      <c r="C145" s="150" t="s">
        <v>3971</v>
      </c>
      <c r="T145" t="s">
        <v>3677</v>
      </c>
    </row>
    <row r="146" spans="1:20" ht="15" customHeight="1" x14ac:dyDescent="0.25">
      <c r="A146" s="153" t="s">
        <v>2897</v>
      </c>
      <c r="B146" s="153" t="s">
        <v>7940</v>
      </c>
      <c r="C146" s="150" t="s">
        <v>3972</v>
      </c>
      <c r="T146" t="s">
        <v>3678</v>
      </c>
    </row>
    <row r="147" spans="1:20" ht="15" customHeight="1" x14ac:dyDescent="0.25">
      <c r="A147" s="153" t="s">
        <v>2989</v>
      </c>
      <c r="B147" s="153" t="s">
        <v>7938</v>
      </c>
      <c r="C147" s="150" t="s">
        <v>3973</v>
      </c>
      <c r="T147" t="s">
        <v>3679</v>
      </c>
    </row>
    <row r="148" spans="1:20" ht="15" customHeight="1" x14ac:dyDescent="0.25">
      <c r="A148" s="153" t="s">
        <v>2934</v>
      </c>
      <c r="B148" s="153" t="s">
        <v>7932</v>
      </c>
      <c r="C148" s="150" t="s">
        <v>3974</v>
      </c>
      <c r="T148" t="s">
        <v>3680</v>
      </c>
    </row>
    <row r="149" spans="1:20" ht="15" customHeight="1" x14ac:dyDescent="0.25">
      <c r="A149" s="153" t="s">
        <v>3017</v>
      </c>
      <c r="B149" s="153" t="s">
        <v>7934</v>
      </c>
      <c r="C149" s="150" t="s">
        <v>3975</v>
      </c>
      <c r="T149" t="s">
        <v>3681</v>
      </c>
    </row>
    <row r="150" spans="1:20" ht="15" customHeight="1" x14ac:dyDescent="0.25">
      <c r="A150" s="153" t="s">
        <v>3050</v>
      </c>
      <c r="B150" s="153" t="s">
        <v>7931</v>
      </c>
      <c r="C150" s="150" t="s">
        <v>7953</v>
      </c>
      <c r="T150" t="s">
        <v>3682</v>
      </c>
    </row>
    <row r="151" spans="1:20" ht="15" customHeight="1" x14ac:dyDescent="0.25">
      <c r="A151" s="153" t="s">
        <v>2935</v>
      </c>
      <c r="B151" s="153" t="s">
        <v>7932</v>
      </c>
      <c r="C151" s="150" t="s">
        <v>4106</v>
      </c>
      <c r="T151" t="s">
        <v>3683</v>
      </c>
    </row>
    <row r="152" spans="1:20" ht="15" customHeight="1" x14ac:dyDescent="0.25">
      <c r="A152" s="153" t="s">
        <v>3075</v>
      </c>
      <c r="B152" s="153" t="s">
        <v>7930</v>
      </c>
      <c r="C152" s="150" t="s">
        <v>3242</v>
      </c>
      <c r="T152" t="s">
        <v>3684</v>
      </c>
    </row>
    <row r="153" spans="1:20" ht="15" customHeight="1" x14ac:dyDescent="0.25">
      <c r="A153" s="153" t="s">
        <v>3018</v>
      </c>
      <c r="B153" s="153" t="s">
        <v>7934</v>
      </c>
      <c r="C153" s="150" t="s">
        <v>3976</v>
      </c>
      <c r="T153" t="s">
        <v>3685</v>
      </c>
    </row>
    <row r="154" spans="1:20" ht="15" customHeight="1" x14ac:dyDescent="0.25">
      <c r="A154" s="153" t="s">
        <v>3076</v>
      </c>
      <c r="B154" s="153" t="s">
        <v>7930</v>
      </c>
      <c r="C154" s="150" t="s">
        <v>3243</v>
      </c>
      <c r="T154" t="s">
        <v>3686</v>
      </c>
    </row>
    <row r="155" spans="1:20" ht="15" customHeight="1" x14ac:dyDescent="0.25">
      <c r="A155" s="153" t="s">
        <v>2889</v>
      </c>
      <c r="B155" s="153" t="s">
        <v>7936</v>
      </c>
      <c r="C155" s="152" t="s">
        <v>7963</v>
      </c>
      <c r="T155" t="s">
        <v>3687</v>
      </c>
    </row>
    <row r="156" spans="1:20" ht="15" customHeight="1" x14ac:dyDescent="0.25">
      <c r="A156" s="153" t="s">
        <v>2990</v>
      </c>
      <c r="B156" s="153" t="s">
        <v>7938</v>
      </c>
      <c r="C156" s="150" t="s">
        <v>3977</v>
      </c>
      <c r="T156" t="s">
        <v>3688</v>
      </c>
    </row>
    <row r="157" spans="1:20" ht="15" customHeight="1" x14ac:dyDescent="0.25">
      <c r="A157" s="153" t="s">
        <v>2936</v>
      </c>
      <c r="B157" s="153" t="s">
        <v>7932</v>
      </c>
      <c r="C157" s="150" t="s">
        <v>3181</v>
      </c>
      <c r="T157" t="s">
        <v>3689</v>
      </c>
    </row>
    <row r="158" spans="1:20" ht="15" customHeight="1" x14ac:dyDescent="0.25">
      <c r="A158" s="153" t="s">
        <v>3019</v>
      </c>
      <c r="B158" s="153" t="s">
        <v>7934</v>
      </c>
      <c r="C158" s="150" t="s">
        <v>3211</v>
      </c>
      <c r="T158" t="s">
        <v>3690</v>
      </c>
    </row>
    <row r="159" spans="1:20" ht="15" customHeight="1" x14ac:dyDescent="0.25">
      <c r="A159" s="153" t="s">
        <v>2913</v>
      </c>
      <c r="B159" s="153" t="s">
        <v>7939</v>
      </c>
      <c r="C159" s="150" t="s">
        <v>3978</v>
      </c>
      <c r="T159" t="s">
        <v>3691</v>
      </c>
    </row>
    <row r="160" spans="1:20" ht="15" customHeight="1" x14ac:dyDescent="0.25">
      <c r="A160" s="153" t="s">
        <v>2914</v>
      </c>
      <c r="B160" s="153" t="s">
        <v>7939</v>
      </c>
      <c r="C160" s="150" t="s">
        <v>3979</v>
      </c>
      <c r="T160" t="s">
        <v>3692</v>
      </c>
    </row>
    <row r="161" spans="1:20" ht="15" customHeight="1" x14ac:dyDescent="0.25">
      <c r="A161" s="153" t="s">
        <v>2974</v>
      </c>
      <c r="B161" s="153" t="s">
        <v>7933</v>
      </c>
      <c r="C161" s="150" t="s">
        <v>3320</v>
      </c>
      <c r="T161" t="s">
        <v>3693</v>
      </c>
    </row>
    <row r="162" spans="1:20" ht="15" customHeight="1" x14ac:dyDescent="0.25">
      <c r="A162" s="153" t="s">
        <v>3130</v>
      </c>
      <c r="B162" s="153" t="s">
        <v>7936</v>
      </c>
      <c r="C162" s="150" t="s">
        <v>3259</v>
      </c>
      <c r="T162" t="s">
        <v>3694</v>
      </c>
    </row>
    <row r="163" spans="1:20" ht="15" customHeight="1" x14ac:dyDescent="0.25">
      <c r="A163" s="153" t="s">
        <v>2898</v>
      </c>
      <c r="B163" s="153" t="s">
        <v>7940</v>
      </c>
      <c r="C163" s="150" t="s">
        <v>3980</v>
      </c>
      <c r="T163" t="s">
        <v>3695</v>
      </c>
    </row>
    <row r="164" spans="1:20" ht="15" customHeight="1" x14ac:dyDescent="0.25">
      <c r="A164" s="153" t="s">
        <v>3131</v>
      </c>
      <c r="B164" s="153" t="s">
        <v>7936</v>
      </c>
      <c r="C164" s="150" t="s">
        <v>3981</v>
      </c>
      <c r="T164" t="s">
        <v>3696</v>
      </c>
    </row>
    <row r="165" spans="1:20" ht="15" customHeight="1" x14ac:dyDescent="0.25">
      <c r="A165" s="153" t="s">
        <v>3132</v>
      </c>
      <c r="B165" s="153" t="s">
        <v>7936</v>
      </c>
      <c r="C165" s="150" t="s">
        <v>3982</v>
      </c>
      <c r="T165" t="s">
        <v>3697</v>
      </c>
    </row>
    <row r="166" spans="1:20" ht="15" customHeight="1" x14ac:dyDescent="0.25">
      <c r="A166" s="153" t="s">
        <v>3133</v>
      </c>
      <c r="B166" s="153" t="s">
        <v>7936</v>
      </c>
      <c r="C166" s="150" t="s">
        <v>3983</v>
      </c>
      <c r="T166" t="s">
        <v>3698</v>
      </c>
    </row>
    <row r="167" spans="1:20" ht="15" customHeight="1" x14ac:dyDescent="0.25">
      <c r="A167" s="153" t="s">
        <v>3155</v>
      </c>
      <c r="B167" s="153" t="s">
        <v>7937</v>
      </c>
      <c r="C167" s="150" t="s">
        <v>4107</v>
      </c>
      <c r="T167" t="s">
        <v>3699</v>
      </c>
    </row>
    <row r="168" spans="1:20" ht="15" customHeight="1" x14ac:dyDescent="0.25">
      <c r="A168" s="153" t="s">
        <v>2937</v>
      </c>
      <c r="B168" s="153" t="s">
        <v>7932</v>
      </c>
      <c r="C168" s="150" t="s">
        <v>3984</v>
      </c>
      <c r="T168" t="s">
        <v>3700</v>
      </c>
    </row>
    <row r="169" spans="1:20" ht="15" customHeight="1" x14ac:dyDescent="0.25">
      <c r="A169" s="153" t="s">
        <v>3156</v>
      </c>
      <c r="B169" s="153" t="s">
        <v>7937</v>
      </c>
      <c r="C169" s="150" t="s">
        <v>4108</v>
      </c>
      <c r="T169" t="s">
        <v>3701</v>
      </c>
    </row>
    <row r="170" spans="1:20" ht="15" customHeight="1" x14ac:dyDescent="0.25">
      <c r="A170" s="153" t="s">
        <v>3157</v>
      </c>
      <c r="B170" s="153" t="s">
        <v>7937</v>
      </c>
      <c r="C170" s="150" t="s">
        <v>3985</v>
      </c>
      <c r="T170" t="s">
        <v>3702</v>
      </c>
    </row>
    <row r="171" spans="1:20" ht="15" customHeight="1" x14ac:dyDescent="0.25">
      <c r="A171" s="153" t="s">
        <v>2975</v>
      </c>
      <c r="B171" s="153" t="s">
        <v>7933</v>
      </c>
      <c r="C171" s="150" t="s">
        <v>3321</v>
      </c>
      <c r="T171" t="s">
        <v>3703</v>
      </c>
    </row>
    <row r="172" spans="1:20" ht="15" customHeight="1" x14ac:dyDescent="0.25">
      <c r="A172" s="153" t="s">
        <v>2915</v>
      </c>
      <c r="B172" s="153" t="s">
        <v>7939</v>
      </c>
      <c r="C172" s="150" t="s">
        <v>3986</v>
      </c>
      <c r="T172" t="s">
        <v>3704</v>
      </c>
    </row>
    <row r="173" spans="1:20" ht="15" customHeight="1" x14ac:dyDescent="0.25">
      <c r="A173" s="153" t="s">
        <v>3051</v>
      </c>
      <c r="B173" s="153" t="s">
        <v>7931</v>
      </c>
      <c r="C173" s="150" t="s">
        <v>3230</v>
      </c>
      <c r="T173" t="s">
        <v>3705</v>
      </c>
    </row>
    <row r="174" spans="1:20" ht="15" customHeight="1" x14ac:dyDescent="0.25">
      <c r="A174" s="153" t="s">
        <v>2916</v>
      </c>
      <c r="B174" s="153" t="s">
        <v>7939</v>
      </c>
      <c r="C174" s="150" t="s">
        <v>3987</v>
      </c>
      <c r="T174" t="s">
        <v>3706</v>
      </c>
    </row>
    <row r="175" spans="1:20" ht="15" customHeight="1" x14ac:dyDescent="0.25">
      <c r="A175" s="153" t="s">
        <v>3052</v>
      </c>
      <c r="B175" s="153" t="s">
        <v>7931</v>
      </c>
      <c r="C175" s="150" t="s">
        <v>3502</v>
      </c>
      <c r="T175" t="s">
        <v>3707</v>
      </c>
    </row>
    <row r="176" spans="1:20" ht="15" customHeight="1" x14ac:dyDescent="0.25">
      <c r="A176" s="153" t="s">
        <v>3134</v>
      </c>
      <c r="B176" s="153" t="s">
        <v>7936</v>
      </c>
      <c r="C176" s="150" t="s">
        <v>3988</v>
      </c>
      <c r="T176" t="s">
        <v>3708</v>
      </c>
    </row>
    <row r="177" spans="1:20" ht="15" customHeight="1" x14ac:dyDescent="0.25">
      <c r="A177" s="153" t="s">
        <v>2991</v>
      </c>
      <c r="B177" s="153" t="s">
        <v>7938</v>
      </c>
      <c r="C177" s="150" t="s">
        <v>3989</v>
      </c>
      <c r="T177" t="s">
        <v>3709</v>
      </c>
    </row>
    <row r="178" spans="1:20" ht="15" customHeight="1" x14ac:dyDescent="0.25">
      <c r="A178" s="153" t="s">
        <v>3020</v>
      </c>
      <c r="B178" s="153" t="s">
        <v>7934</v>
      </c>
      <c r="C178" s="150" t="s">
        <v>3212</v>
      </c>
      <c r="T178" t="s">
        <v>3710</v>
      </c>
    </row>
    <row r="179" spans="1:20" ht="15" customHeight="1" x14ac:dyDescent="0.25">
      <c r="A179" s="153" t="s">
        <v>3053</v>
      </c>
      <c r="B179" s="153" t="s">
        <v>7931</v>
      </c>
      <c r="C179" s="150" t="s">
        <v>3990</v>
      </c>
      <c r="T179" t="s">
        <v>3711</v>
      </c>
    </row>
    <row r="180" spans="1:20" ht="15" customHeight="1" x14ac:dyDescent="0.25">
      <c r="A180" s="153" t="s">
        <v>3021</v>
      </c>
      <c r="B180" s="153" t="s">
        <v>7934</v>
      </c>
      <c r="C180" s="150" t="s">
        <v>3213</v>
      </c>
      <c r="T180" t="s">
        <v>3314</v>
      </c>
    </row>
    <row r="181" spans="1:20" ht="15" customHeight="1" x14ac:dyDescent="0.25">
      <c r="A181" s="153" t="s">
        <v>2917</v>
      </c>
      <c r="B181" s="153" t="s">
        <v>7939</v>
      </c>
      <c r="C181" s="150" t="s">
        <v>3173</v>
      </c>
      <c r="T181" t="s">
        <v>3712</v>
      </c>
    </row>
    <row r="182" spans="1:20" ht="15" customHeight="1" x14ac:dyDescent="0.25">
      <c r="A182" s="153" t="s">
        <v>3077</v>
      </c>
      <c r="B182" s="153" t="s">
        <v>7930</v>
      </c>
      <c r="C182" s="150" t="s">
        <v>3991</v>
      </c>
      <c r="T182" t="s">
        <v>3713</v>
      </c>
    </row>
    <row r="183" spans="1:20" ht="15" customHeight="1" x14ac:dyDescent="0.25">
      <c r="A183" s="153" t="s">
        <v>3078</v>
      </c>
      <c r="B183" s="153" t="s">
        <v>7930</v>
      </c>
      <c r="C183" s="150" t="s">
        <v>3992</v>
      </c>
      <c r="T183" t="s">
        <v>3714</v>
      </c>
    </row>
    <row r="184" spans="1:20" ht="15" customHeight="1" x14ac:dyDescent="0.25">
      <c r="A184" s="153" t="s">
        <v>2938</v>
      </c>
      <c r="B184" s="153" t="s">
        <v>7932</v>
      </c>
      <c r="C184" s="150" t="s">
        <v>3993</v>
      </c>
      <c r="T184" t="s">
        <v>3715</v>
      </c>
    </row>
    <row r="185" spans="1:20" ht="15" customHeight="1" x14ac:dyDescent="0.25">
      <c r="A185" s="153" t="s">
        <v>3022</v>
      </c>
      <c r="B185" s="153" t="s">
        <v>7934</v>
      </c>
      <c r="C185" s="150" t="s">
        <v>3214</v>
      </c>
      <c r="T185" t="s">
        <v>3716</v>
      </c>
    </row>
    <row r="186" spans="1:20" ht="15" customHeight="1" x14ac:dyDescent="0.25">
      <c r="A186" s="153" t="s">
        <v>2899</v>
      </c>
      <c r="B186" s="153" t="s">
        <v>7940</v>
      </c>
      <c r="C186" s="150" t="s">
        <v>3994</v>
      </c>
      <c r="T186" t="s">
        <v>3717</v>
      </c>
    </row>
    <row r="187" spans="1:20" ht="15" customHeight="1" x14ac:dyDescent="0.25">
      <c r="A187" s="153" t="s">
        <v>3079</v>
      </c>
      <c r="B187" s="153" t="s">
        <v>7930</v>
      </c>
      <c r="C187" s="150" t="s">
        <v>3995</v>
      </c>
      <c r="T187" t="s">
        <v>3718</v>
      </c>
    </row>
    <row r="188" spans="1:20" ht="15" customHeight="1" x14ac:dyDescent="0.25">
      <c r="A188" s="153" t="s">
        <v>3023</v>
      </c>
      <c r="B188" s="153" t="s">
        <v>7934</v>
      </c>
      <c r="C188" s="150" t="s">
        <v>3996</v>
      </c>
      <c r="T188" t="s">
        <v>3719</v>
      </c>
    </row>
    <row r="189" spans="1:20" ht="15" customHeight="1" x14ac:dyDescent="0.25">
      <c r="A189" s="153" t="s">
        <v>2963</v>
      </c>
      <c r="B189" s="153" t="s">
        <v>7929</v>
      </c>
      <c r="C189" s="150" t="s">
        <v>3192</v>
      </c>
      <c r="T189" t="s">
        <v>3720</v>
      </c>
    </row>
    <row r="190" spans="1:20" ht="15" customHeight="1" x14ac:dyDescent="0.25">
      <c r="A190" s="153" t="s">
        <v>2976</v>
      </c>
      <c r="B190" s="153" t="s">
        <v>7933</v>
      </c>
      <c r="C190" s="150" t="s">
        <v>3322</v>
      </c>
      <c r="T190" t="s">
        <v>3721</v>
      </c>
    </row>
    <row r="191" spans="1:20" ht="15" customHeight="1" x14ac:dyDescent="0.25">
      <c r="A191" s="153" t="s">
        <v>3097</v>
      </c>
      <c r="B191" s="153" t="s">
        <v>7935</v>
      </c>
      <c r="C191" s="150" t="s">
        <v>3247</v>
      </c>
      <c r="T191" t="s">
        <v>3722</v>
      </c>
    </row>
    <row r="192" spans="1:20" ht="15" customHeight="1" x14ac:dyDescent="0.25">
      <c r="A192" s="153" t="s">
        <v>2992</v>
      </c>
      <c r="B192" s="153" t="s">
        <v>7938</v>
      </c>
      <c r="C192" s="150" t="s">
        <v>3199</v>
      </c>
      <c r="T192" t="s">
        <v>3723</v>
      </c>
    </row>
    <row r="193" spans="1:20" ht="15" customHeight="1" x14ac:dyDescent="0.25">
      <c r="A193" s="153" t="s">
        <v>3024</v>
      </c>
      <c r="B193" s="153" t="s">
        <v>7934</v>
      </c>
      <c r="C193" s="150" t="s">
        <v>3997</v>
      </c>
      <c r="T193" t="s">
        <v>3724</v>
      </c>
    </row>
    <row r="194" spans="1:20" ht="15" customHeight="1" x14ac:dyDescent="0.25">
      <c r="A194" s="153" t="s">
        <v>2918</v>
      </c>
      <c r="B194" s="153" t="s">
        <v>7939</v>
      </c>
      <c r="C194" s="150" t="s">
        <v>3998</v>
      </c>
      <c r="T194" t="s">
        <v>3725</v>
      </c>
    </row>
    <row r="195" spans="1:20" ht="15" customHeight="1" x14ac:dyDescent="0.25">
      <c r="A195" s="153" t="s">
        <v>3135</v>
      </c>
      <c r="B195" s="153" t="s">
        <v>7936</v>
      </c>
      <c r="C195" s="150" t="s">
        <v>3260</v>
      </c>
      <c r="T195" t="s">
        <v>3726</v>
      </c>
    </row>
    <row r="196" spans="1:20" ht="15" customHeight="1" x14ac:dyDescent="0.25">
      <c r="A196" s="153" t="s">
        <v>3098</v>
      </c>
      <c r="B196" s="153" t="s">
        <v>7935</v>
      </c>
      <c r="C196" s="150" t="s">
        <v>7954</v>
      </c>
      <c r="T196" t="s">
        <v>3727</v>
      </c>
    </row>
    <row r="197" spans="1:20" ht="15" customHeight="1" x14ac:dyDescent="0.25">
      <c r="A197" s="153" t="s">
        <v>2977</v>
      </c>
      <c r="B197" s="153" t="s">
        <v>7933</v>
      </c>
      <c r="C197" s="150" t="s">
        <v>3999</v>
      </c>
      <c r="T197" t="s">
        <v>3728</v>
      </c>
    </row>
    <row r="198" spans="1:20" ht="15" customHeight="1" x14ac:dyDescent="0.25">
      <c r="A198" s="153" t="s">
        <v>2939</v>
      </c>
      <c r="B198" s="153" t="s">
        <v>7932</v>
      </c>
      <c r="C198" s="150" t="s">
        <v>3182</v>
      </c>
      <c r="T198" t="s">
        <v>3729</v>
      </c>
    </row>
    <row r="199" spans="1:20" ht="15" customHeight="1" x14ac:dyDescent="0.25">
      <c r="A199" s="153" t="s">
        <v>3025</v>
      </c>
      <c r="B199" s="153" t="s">
        <v>7934</v>
      </c>
      <c r="C199" s="150" t="s">
        <v>3215</v>
      </c>
      <c r="T199" t="s">
        <v>3730</v>
      </c>
    </row>
    <row r="200" spans="1:20" ht="15" customHeight="1" x14ac:dyDescent="0.25">
      <c r="A200" s="153" t="s">
        <v>3080</v>
      </c>
      <c r="B200" s="153" t="s">
        <v>7930</v>
      </c>
      <c r="C200" s="150" t="s">
        <v>4000</v>
      </c>
      <c r="T200" t="s">
        <v>3731</v>
      </c>
    </row>
    <row r="201" spans="1:20" ht="15" customHeight="1" x14ac:dyDescent="0.25">
      <c r="A201" s="153" t="s">
        <v>2964</v>
      </c>
      <c r="B201" s="153" t="s">
        <v>7929</v>
      </c>
      <c r="C201" s="150" t="s">
        <v>4001</v>
      </c>
      <c r="T201" t="s">
        <v>3732</v>
      </c>
    </row>
    <row r="202" spans="1:20" ht="15" customHeight="1" x14ac:dyDescent="0.25">
      <c r="A202" s="153" t="s">
        <v>3534</v>
      </c>
      <c r="B202" s="153" t="s">
        <v>7933</v>
      </c>
      <c r="C202" s="150" t="s">
        <v>4002</v>
      </c>
      <c r="T202" t="s">
        <v>3733</v>
      </c>
    </row>
    <row r="203" spans="1:20" ht="15" customHeight="1" x14ac:dyDescent="0.25">
      <c r="A203" s="153" t="s">
        <v>2900</v>
      </c>
      <c r="B203" s="153" t="s">
        <v>7940</v>
      </c>
      <c r="C203" s="150" t="s">
        <v>7955</v>
      </c>
      <c r="T203" t="s">
        <v>3734</v>
      </c>
    </row>
    <row r="204" spans="1:20" ht="15" customHeight="1" x14ac:dyDescent="0.25">
      <c r="A204" s="153" t="s">
        <v>2940</v>
      </c>
      <c r="B204" s="153" t="s">
        <v>7932</v>
      </c>
      <c r="C204" s="150" t="s">
        <v>7956</v>
      </c>
      <c r="T204" t="s">
        <v>3735</v>
      </c>
    </row>
    <row r="205" spans="1:20" ht="15" customHeight="1" x14ac:dyDescent="0.25">
      <c r="A205" s="153" t="s">
        <v>3054</v>
      </c>
      <c r="B205" s="153" t="s">
        <v>7931</v>
      </c>
      <c r="C205" s="150" t="s">
        <v>4109</v>
      </c>
      <c r="T205" t="s">
        <v>3736</v>
      </c>
    </row>
    <row r="206" spans="1:20" ht="15" customHeight="1" x14ac:dyDescent="0.25">
      <c r="A206" s="153" t="s">
        <v>3158</v>
      </c>
      <c r="B206" s="153" t="s">
        <v>7937</v>
      </c>
      <c r="C206" s="150" t="s">
        <v>4003</v>
      </c>
      <c r="T206" t="s">
        <v>3737</v>
      </c>
    </row>
    <row r="207" spans="1:20" ht="15" customHeight="1" x14ac:dyDescent="0.25">
      <c r="A207" s="153" t="s">
        <v>2993</v>
      </c>
      <c r="B207" s="153" t="s">
        <v>7938</v>
      </c>
      <c r="C207" s="150" t="s">
        <v>3200</v>
      </c>
      <c r="T207" t="s">
        <v>3738</v>
      </c>
    </row>
    <row r="208" spans="1:20" ht="15" customHeight="1" x14ac:dyDescent="0.25">
      <c r="A208" s="153" t="s">
        <v>3136</v>
      </c>
      <c r="B208" s="153" t="s">
        <v>7936</v>
      </c>
      <c r="C208" s="150" t="s">
        <v>3261</v>
      </c>
      <c r="T208" t="s">
        <v>3739</v>
      </c>
    </row>
    <row r="209" spans="1:20" ht="15" customHeight="1" x14ac:dyDescent="0.25">
      <c r="A209" s="153" t="s">
        <v>3026</v>
      </c>
      <c r="B209" s="153" t="s">
        <v>7934</v>
      </c>
      <c r="C209" s="150" t="s">
        <v>3216</v>
      </c>
      <c r="T209" t="s">
        <v>3740</v>
      </c>
    </row>
    <row r="210" spans="1:20" ht="15" customHeight="1" x14ac:dyDescent="0.25">
      <c r="A210" s="153" t="s">
        <v>2919</v>
      </c>
      <c r="B210" s="153" t="s">
        <v>7939</v>
      </c>
      <c r="C210" s="150" t="s">
        <v>3174</v>
      </c>
      <c r="T210" t="s">
        <v>3741</v>
      </c>
    </row>
    <row r="211" spans="1:20" ht="15" customHeight="1" x14ac:dyDescent="0.25">
      <c r="A211" s="153" t="s">
        <v>2941</v>
      </c>
      <c r="B211" s="153" t="s">
        <v>7932</v>
      </c>
      <c r="C211" s="150" t="s">
        <v>4004</v>
      </c>
      <c r="T211" t="s">
        <v>3742</v>
      </c>
    </row>
    <row r="212" spans="1:20" ht="15" customHeight="1" x14ac:dyDescent="0.25">
      <c r="A212" s="153" t="s">
        <v>2942</v>
      </c>
      <c r="B212" s="153" t="s">
        <v>7932</v>
      </c>
      <c r="C212" s="150" t="s">
        <v>7957</v>
      </c>
      <c r="T212" t="s">
        <v>3743</v>
      </c>
    </row>
    <row r="213" spans="1:20" ht="15" customHeight="1" x14ac:dyDescent="0.25">
      <c r="A213" s="153" t="s">
        <v>3027</v>
      </c>
      <c r="B213" s="153" t="s">
        <v>7934</v>
      </c>
      <c r="C213" s="150" t="s">
        <v>4005</v>
      </c>
      <c r="T213" t="s">
        <v>3744</v>
      </c>
    </row>
    <row r="214" spans="1:20" ht="15" customHeight="1" x14ac:dyDescent="0.25">
      <c r="A214" s="153" t="s">
        <v>3055</v>
      </c>
      <c r="B214" s="153" t="s">
        <v>7931</v>
      </c>
      <c r="C214" s="150" t="s">
        <v>3231</v>
      </c>
      <c r="T214" t="s">
        <v>3745</v>
      </c>
    </row>
    <row r="215" spans="1:20" ht="15" customHeight="1" x14ac:dyDescent="0.25">
      <c r="A215" s="153" t="s">
        <v>2994</v>
      </c>
      <c r="B215" s="153" t="s">
        <v>7938</v>
      </c>
      <c r="C215" s="150" t="s">
        <v>3201</v>
      </c>
      <c r="T215" t="s">
        <v>3746</v>
      </c>
    </row>
    <row r="216" spans="1:20" ht="15" customHeight="1" x14ac:dyDescent="0.25">
      <c r="A216" s="153" t="s">
        <v>3137</v>
      </c>
      <c r="B216" s="153" t="s">
        <v>7936</v>
      </c>
      <c r="C216" s="150" t="s">
        <v>4006</v>
      </c>
      <c r="T216" t="s">
        <v>3747</v>
      </c>
    </row>
    <row r="217" spans="1:20" ht="15" customHeight="1" x14ac:dyDescent="0.25">
      <c r="A217" s="153" t="s">
        <v>3099</v>
      </c>
      <c r="B217" s="153" t="s">
        <v>7935</v>
      </c>
      <c r="C217" s="150" t="s">
        <v>4007</v>
      </c>
      <c r="T217" t="s">
        <v>3748</v>
      </c>
    </row>
    <row r="218" spans="1:20" ht="15" customHeight="1" x14ac:dyDescent="0.25">
      <c r="A218" s="153" t="s">
        <v>2943</v>
      </c>
      <c r="B218" s="153" t="s">
        <v>7932</v>
      </c>
      <c r="C218" s="150" t="s">
        <v>4110</v>
      </c>
      <c r="T218" t="s">
        <v>3749</v>
      </c>
    </row>
    <row r="219" spans="1:20" ht="15" customHeight="1" x14ac:dyDescent="0.25">
      <c r="A219" s="153" t="s">
        <v>3056</v>
      </c>
      <c r="B219" s="153" t="s">
        <v>7931</v>
      </c>
      <c r="C219" s="150" t="s">
        <v>4008</v>
      </c>
      <c r="T219" t="s">
        <v>3750</v>
      </c>
    </row>
    <row r="220" spans="1:20" ht="15" customHeight="1" x14ac:dyDescent="0.25">
      <c r="A220" s="153" t="s">
        <v>3028</v>
      </c>
      <c r="B220" s="153" t="s">
        <v>7934</v>
      </c>
      <c r="C220" s="150" t="s">
        <v>3217</v>
      </c>
      <c r="T220" t="s">
        <v>3751</v>
      </c>
    </row>
    <row r="221" spans="1:20" ht="15" customHeight="1" x14ac:dyDescent="0.25">
      <c r="A221" s="153" t="s">
        <v>2965</v>
      </c>
      <c r="B221" s="153" t="s">
        <v>7932</v>
      </c>
      <c r="C221" s="150" t="s">
        <v>3183</v>
      </c>
      <c r="T221" t="s">
        <v>3752</v>
      </c>
    </row>
    <row r="222" spans="1:20" ht="15" customHeight="1" x14ac:dyDescent="0.25">
      <c r="A222" s="153" t="s">
        <v>3138</v>
      </c>
      <c r="B222" s="153" t="s">
        <v>7936</v>
      </c>
      <c r="C222" s="150" t="s">
        <v>3262</v>
      </c>
      <c r="T222" t="s">
        <v>3753</v>
      </c>
    </row>
    <row r="223" spans="1:20" ht="15" customHeight="1" x14ac:dyDescent="0.25">
      <c r="A223" s="153" t="s">
        <v>2944</v>
      </c>
      <c r="B223" s="153" t="s">
        <v>7932</v>
      </c>
      <c r="C223" s="150" t="s">
        <v>4009</v>
      </c>
      <c r="T223" t="s">
        <v>3754</v>
      </c>
    </row>
    <row r="224" spans="1:20" ht="15" customHeight="1" x14ac:dyDescent="0.25">
      <c r="A224" s="153" t="s">
        <v>3057</v>
      </c>
      <c r="B224" s="153" t="s">
        <v>7931</v>
      </c>
      <c r="C224" s="150" t="s">
        <v>3232</v>
      </c>
      <c r="T224" t="s">
        <v>3755</v>
      </c>
    </row>
    <row r="225" spans="1:20" ht="15" customHeight="1" x14ac:dyDescent="0.25">
      <c r="A225" s="153" t="s">
        <v>3058</v>
      </c>
      <c r="B225" s="153" t="s">
        <v>7931</v>
      </c>
      <c r="C225" s="150" t="s">
        <v>4010</v>
      </c>
      <c r="T225" t="s">
        <v>3756</v>
      </c>
    </row>
    <row r="226" spans="1:20" ht="15" customHeight="1" x14ac:dyDescent="0.25">
      <c r="A226" s="153" t="s">
        <v>3059</v>
      </c>
      <c r="B226" s="153" t="s">
        <v>7931</v>
      </c>
      <c r="C226" s="150" t="s">
        <v>3233</v>
      </c>
      <c r="T226" t="s">
        <v>3757</v>
      </c>
    </row>
    <row r="227" spans="1:20" ht="15" customHeight="1" x14ac:dyDescent="0.25">
      <c r="A227" s="153" t="s">
        <v>2945</v>
      </c>
      <c r="B227" s="153" t="s">
        <v>7932</v>
      </c>
      <c r="C227" s="150" t="s">
        <v>3184</v>
      </c>
      <c r="T227" t="s">
        <v>3758</v>
      </c>
    </row>
    <row r="228" spans="1:20" ht="15" customHeight="1" x14ac:dyDescent="0.25">
      <c r="A228" s="153" t="s">
        <v>3060</v>
      </c>
      <c r="B228" s="153" t="s">
        <v>7931</v>
      </c>
      <c r="C228" s="150" t="s">
        <v>3234</v>
      </c>
      <c r="T228" t="s">
        <v>3759</v>
      </c>
    </row>
    <row r="229" spans="1:20" ht="15" customHeight="1" x14ac:dyDescent="0.25">
      <c r="A229" s="153" t="s">
        <v>3159</v>
      </c>
      <c r="B229" s="153" t="s">
        <v>7937</v>
      </c>
      <c r="C229" s="150" t="s">
        <v>4011</v>
      </c>
      <c r="T229" t="s">
        <v>3760</v>
      </c>
    </row>
    <row r="230" spans="1:20" ht="15" customHeight="1" x14ac:dyDescent="0.25">
      <c r="A230" s="153" t="s">
        <v>2995</v>
      </c>
      <c r="B230" s="153" t="s">
        <v>7938</v>
      </c>
      <c r="C230" s="150" t="s">
        <v>4012</v>
      </c>
      <c r="T230" t="s">
        <v>3761</v>
      </c>
    </row>
    <row r="231" spans="1:20" ht="15" customHeight="1" x14ac:dyDescent="0.25">
      <c r="A231" s="153" t="s">
        <v>2946</v>
      </c>
      <c r="B231" s="153" t="s">
        <v>7932</v>
      </c>
      <c r="C231" s="150" t="s">
        <v>4013</v>
      </c>
      <c r="T231" t="s">
        <v>3762</v>
      </c>
    </row>
    <row r="232" spans="1:20" ht="15" customHeight="1" x14ac:dyDescent="0.25">
      <c r="A232" s="153" t="s">
        <v>3100</v>
      </c>
      <c r="B232" s="153" t="s">
        <v>7935</v>
      </c>
      <c r="C232" s="150" t="s">
        <v>4014</v>
      </c>
      <c r="T232" t="s">
        <v>3763</v>
      </c>
    </row>
    <row r="233" spans="1:20" ht="15" customHeight="1" x14ac:dyDescent="0.25">
      <c r="A233" s="153" t="s">
        <v>2901</v>
      </c>
      <c r="B233" s="153" t="s">
        <v>7940</v>
      </c>
      <c r="C233" s="150" t="s">
        <v>3168</v>
      </c>
      <c r="T233" t="s">
        <v>3764</v>
      </c>
    </row>
    <row r="234" spans="1:20" ht="15" customHeight="1" x14ac:dyDescent="0.25">
      <c r="A234" s="153" t="s">
        <v>3101</v>
      </c>
      <c r="B234" s="153" t="s">
        <v>7935</v>
      </c>
      <c r="C234" s="150" t="s">
        <v>4111</v>
      </c>
      <c r="T234" t="s">
        <v>3765</v>
      </c>
    </row>
    <row r="235" spans="1:20" ht="15" customHeight="1" x14ac:dyDescent="0.25">
      <c r="A235" s="153" t="s">
        <v>3029</v>
      </c>
      <c r="B235" s="153" t="s">
        <v>7934</v>
      </c>
      <c r="C235" s="150" t="s">
        <v>4112</v>
      </c>
      <c r="T235" t="s">
        <v>3766</v>
      </c>
    </row>
    <row r="236" spans="1:20" ht="15" customHeight="1" x14ac:dyDescent="0.25">
      <c r="A236" s="153" t="s">
        <v>3061</v>
      </c>
      <c r="B236" s="153" t="s">
        <v>7931</v>
      </c>
      <c r="C236" s="150" t="s">
        <v>3235</v>
      </c>
      <c r="T236" t="s">
        <v>3767</v>
      </c>
    </row>
    <row r="237" spans="1:20" ht="15" customHeight="1" x14ac:dyDescent="0.25">
      <c r="A237" s="153" t="s">
        <v>3081</v>
      </c>
      <c r="B237" s="153" t="s">
        <v>7930</v>
      </c>
      <c r="C237" s="150" t="s">
        <v>3244</v>
      </c>
      <c r="T237" t="s">
        <v>3768</v>
      </c>
    </row>
    <row r="238" spans="1:20" ht="15" customHeight="1" x14ac:dyDescent="0.25">
      <c r="A238" s="153" t="s">
        <v>3102</v>
      </c>
      <c r="B238" s="153" t="s">
        <v>7935</v>
      </c>
      <c r="C238" s="150" t="s">
        <v>4015</v>
      </c>
      <c r="T238" t="s">
        <v>3769</v>
      </c>
    </row>
    <row r="239" spans="1:20" ht="15" customHeight="1" x14ac:dyDescent="0.25">
      <c r="A239" s="153" t="s">
        <v>3103</v>
      </c>
      <c r="B239" s="153" t="s">
        <v>7935</v>
      </c>
      <c r="C239" s="150" t="s">
        <v>4016</v>
      </c>
      <c r="T239" t="s">
        <v>3770</v>
      </c>
    </row>
    <row r="240" spans="1:20" ht="15" customHeight="1" x14ac:dyDescent="0.25">
      <c r="A240" s="153" t="s">
        <v>3030</v>
      </c>
      <c r="B240" s="153" t="s">
        <v>7934</v>
      </c>
      <c r="C240" s="150" t="s">
        <v>3218</v>
      </c>
      <c r="T240" t="s">
        <v>3771</v>
      </c>
    </row>
    <row r="241" spans="1:20" ht="15" customHeight="1" x14ac:dyDescent="0.25">
      <c r="A241" s="153" t="s">
        <v>3104</v>
      </c>
      <c r="B241" s="153" t="s">
        <v>7935</v>
      </c>
      <c r="C241" s="150" t="s">
        <v>4017</v>
      </c>
      <c r="T241" t="s">
        <v>3772</v>
      </c>
    </row>
    <row r="242" spans="1:20" ht="15" customHeight="1" x14ac:dyDescent="0.25">
      <c r="A242" s="153" t="s">
        <v>3139</v>
      </c>
      <c r="B242" s="153" t="s">
        <v>7936</v>
      </c>
      <c r="C242" s="150" t="s">
        <v>3263</v>
      </c>
      <c r="T242" t="s">
        <v>3773</v>
      </c>
    </row>
    <row r="243" spans="1:20" ht="15" customHeight="1" x14ac:dyDescent="0.25">
      <c r="A243" s="153" t="s">
        <v>2902</v>
      </c>
      <c r="B243" s="153" t="s">
        <v>7940</v>
      </c>
      <c r="C243" s="150" t="s">
        <v>4018</v>
      </c>
      <c r="T243" t="s">
        <v>3774</v>
      </c>
    </row>
    <row r="244" spans="1:20" ht="15" customHeight="1" x14ac:dyDescent="0.25">
      <c r="A244" s="153" t="s">
        <v>3105</v>
      </c>
      <c r="B244" s="153" t="s">
        <v>7935</v>
      </c>
      <c r="C244" s="150" t="s">
        <v>4019</v>
      </c>
      <c r="T244" t="s">
        <v>3775</v>
      </c>
    </row>
    <row r="245" spans="1:20" ht="15" customHeight="1" x14ac:dyDescent="0.25">
      <c r="A245" s="153" t="s">
        <v>3106</v>
      </c>
      <c r="B245" s="153" t="s">
        <v>7935</v>
      </c>
      <c r="C245" s="150" t="s">
        <v>3248</v>
      </c>
      <c r="T245" t="s">
        <v>3776</v>
      </c>
    </row>
    <row r="246" spans="1:20" ht="15" customHeight="1" x14ac:dyDescent="0.25">
      <c r="A246" s="153" t="s">
        <v>3107</v>
      </c>
      <c r="B246" s="153" t="s">
        <v>7935</v>
      </c>
      <c r="C246" s="150" t="s">
        <v>3249</v>
      </c>
      <c r="T246" t="s">
        <v>3777</v>
      </c>
    </row>
    <row r="247" spans="1:20" ht="15" customHeight="1" x14ac:dyDescent="0.25">
      <c r="A247" s="153" t="s">
        <v>3140</v>
      </c>
      <c r="B247" s="153" t="s">
        <v>7936</v>
      </c>
      <c r="C247" s="150" t="s">
        <v>4020</v>
      </c>
      <c r="T247" t="s">
        <v>3778</v>
      </c>
    </row>
    <row r="248" spans="1:20" ht="15" customHeight="1" x14ac:dyDescent="0.25">
      <c r="A248" s="153" t="s">
        <v>2978</v>
      </c>
      <c r="B248" s="153" t="s">
        <v>7933</v>
      </c>
      <c r="C248" s="150" t="s">
        <v>4021</v>
      </c>
      <c r="T248" t="s">
        <v>3779</v>
      </c>
    </row>
    <row r="249" spans="1:20" ht="15" customHeight="1" x14ac:dyDescent="0.25">
      <c r="A249" s="153" t="s">
        <v>2979</v>
      </c>
      <c r="B249" s="153" t="s">
        <v>7933</v>
      </c>
      <c r="C249" s="150" t="s">
        <v>3323</v>
      </c>
      <c r="T249" t="s">
        <v>3780</v>
      </c>
    </row>
    <row r="250" spans="1:20" ht="15" customHeight="1" x14ac:dyDescent="0.25">
      <c r="A250" s="153" t="s">
        <v>3141</v>
      </c>
      <c r="B250" s="153" t="s">
        <v>7936</v>
      </c>
      <c r="C250" s="150" t="s">
        <v>3264</v>
      </c>
      <c r="T250" t="s">
        <v>3781</v>
      </c>
    </row>
    <row r="251" spans="1:20" ht="15" customHeight="1" x14ac:dyDescent="0.25">
      <c r="A251" s="153" t="s">
        <v>3142</v>
      </c>
      <c r="B251" s="153" t="s">
        <v>7936</v>
      </c>
      <c r="C251" s="150" t="s">
        <v>4113</v>
      </c>
      <c r="T251" t="s">
        <v>3782</v>
      </c>
    </row>
    <row r="252" spans="1:20" ht="15" customHeight="1" x14ac:dyDescent="0.25">
      <c r="A252" s="153" t="s">
        <v>3082</v>
      </c>
      <c r="B252" s="153" t="s">
        <v>7930</v>
      </c>
      <c r="C252" s="150" t="s">
        <v>4022</v>
      </c>
      <c r="T252" t="s">
        <v>3783</v>
      </c>
    </row>
    <row r="253" spans="1:20" ht="15" customHeight="1" x14ac:dyDescent="0.25">
      <c r="A253" s="153" t="s">
        <v>3143</v>
      </c>
      <c r="B253" s="153" t="s">
        <v>7936</v>
      </c>
      <c r="C253" s="150" t="s">
        <v>4023</v>
      </c>
      <c r="T253" t="s">
        <v>3784</v>
      </c>
    </row>
    <row r="254" spans="1:20" ht="15" customHeight="1" x14ac:dyDescent="0.25">
      <c r="A254" s="153" t="s">
        <v>3144</v>
      </c>
      <c r="B254" s="153" t="s">
        <v>7936</v>
      </c>
      <c r="C254" s="150" t="s">
        <v>4024</v>
      </c>
      <c r="T254" t="s">
        <v>3785</v>
      </c>
    </row>
    <row r="255" spans="1:20" ht="15" customHeight="1" x14ac:dyDescent="0.25">
      <c r="A255" s="153" t="s">
        <v>3062</v>
      </c>
      <c r="B255" s="153" t="s">
        <v>7931</v>
      </c>
      <c r="C255" s="150" t="s">
        <v>4025</v>
      </c>
      <c r="T255" t="s">
        <v>3786</v>
      </c>
    </row>
    <row r="256" spans="1:20" ht="15" customHeight="1" x14ac:dyDescent="0.25">
      <c r="A256" s="153" t="s">
        <v>2980</v>
      </c>
      <c r="B256" s="153" t="s">
        <v>7933</v>
      </c>
      <c r="C256" s="150" t="s">
        <v>4026</v>
      </c>
      <c r="T256" t="s">
        <v>3787</v>
      </c>
    </row>
    <row r="257" spans="1:20" ht="15" customHeight="1" x14ac:dyDescent="0.25">
      <c r="A257" s="153" t="s">
        <v>3031</v>
      </c>
      <c r="B257" s="153" t="s">
        <v>7934</v>
      </c>
      <c r="C257" s="150" t="s">
        <v>3325</v>
      </c>
      <c r="T257" t="s">
        <v>3788</v>
      </c>
    </row>
    <row r="258" spans="1:20" ht="15" customHeight="1" x14ac:dyDescent="0.25">
      <c r="A258" s="153" t="s">
        <v>2996</v>
      </c>
      <c r="B258" s="153" t="s">
        <v>7939</v>
      </c>
      <c r="C258" s="150" t="s">
        <v>4027</v>
      </c>
      <c r="T258" t="s">
        <v>3789</v>
      </c>
    </row>
    <row r="259" spans="1:20" ht="15" customHeight="1" x14ac:dyDescent="0.25">
      <c r="A259" s="153" t="s">
        <v>2981</v>
      </c>
      <c r="B259" s="153" t="s">
        <v>7933</v>
      </c>
      <c r="C259" s="150" t="s">
        <v>4028</v>
      </c>
      <c r="T259" t="s">
        <v>3790</v>
      </c>
    </row>
    <row r="260" spans="1:20" ht="15" customHeight="1" x14ac:dyDescent="0.25">
      <c r="A260" s="153" t="s">
        <v>3083</v>
      </c>
      <c r="B260" s="153" t="s">
        <v>7930</v>
      </c>
      <c r="C260" s="150" t="s">
        <v>3245</v>
      </c>
      <c r="T260" t="s">
        <v>3791</v>
      </c>
    </row>
    <row r="261" spans="1:20" ht="15" customHeight="1" x14ac:dyDescent="0.25">
      <c r="A261" s="153" t="s">
        <v>2903</v>
      </c>
      <c r="B261" s="153" t="s">
        <v>7940</v>
      </c>
      <c r="C261" s="150" t="s">
        <v>4029</v>
      </c>
      <c r="T261" t="s">
        <v>3792</v>
      </c>
    </row>
    <row r="262" spans="1:20" ht="15" customHeight="1" x14ac:dyDescent="0.25">
      <c r="A262" s="153" t="s">
        <v>3063</v>
      </c>
      <c r="B262" s="153" t="s">
        <v>7931</v>
      </c>
      <c r="C262" s="150" t="s">
        <v>3236</v>
      </c>
      <c r="T262" t="s">
        <v>3793</v>
      </c>
    </row>
    <row r="263" spans="1:20" ht="15" customHeight="1" x14ac:dyDescent="0.25">
      <c r="A263" s="153" t="s">
        <v>2982</v>
      </c>
      <c r="B263" s="153" t="s">
        <v>7933</v>
      </c>
      <c r="C263" s="150" t="s">
        <v>4030</v>
      </c>
      <c r="T263" t="s">
        <v>3794</v>
      </c>
    </row>
    <row r="264" spans="1:20" ht="15" customHeight="1" x14ac:dyDescent="0.25">
      <c r="A264" s="153" t="s">
        <v>2947</v>
      </c>
      <c r="B264" s="153" t="s">
        <v>7932</v>
      </c>
      <c r="C264" s="150" t="s">
        <v>3185</v>
      </c>
      <c r="T264" t="s">
        <v>3795</v>
      </c>
    </row>
    <row r="265" spans="1:20" ht="15" customHeight="1" x14ac:dyDescent="0.25">
      <c r="A265" s="153" t="s">
        <v>3160</v>
      </c>
      <c r="B265" s="153" t="s">
        <v>7937</v>
      </c>
      <c r="C265" s="150" t="s">
        <v>3267</v>
      </c>
      <c r="T265" t="s">
        <v>3796</v>
      </c>
    </row>
    <row r="266" spans="1:20" ht="15" customHeight="1" x14ac:dyDescent="0.25">
      <c r="A266" s="153" t="s">
        <v>2948</v>
      </c>
      <c r="B266" s="153" t="s">
        <v>7932</v>
      </c>
      <c r="C266" s="150" t="s">
        <v>4031</v>
      </c>
      <c r="T266" t="s">
        <v>3797</v>
      </c>
    </row>
    <row r="267" spans="1:20" ht="15" customHeight="1" x14ac:dyDescent="0.25">
      <c r="A267" s="153" t="s">
        <v>3064</v>
      </c>
      <c r="B267" s="153" t="s">
        <v>7931</v>
      </c>
      <c r="C267" s="150" t="s">
        <v>4032</v>
      </c>
      <c r="T267" t="s">
        <v>3798</v>
      </c>
    </row>
    <row r="268" spans="1:20" ht="15" customHeight="1" x14ac:dyDescent="0.25">
      <c r="A268" s="153" t="s">
        <v>3108</v>
      </c>
      <c r="B268" s="153" t="s">
        <v>7935</v>
      </c>
      <c r="C268" s="150" t="s">
        <v>4033</v>
      </c>
      <c r="T268" t="s">
        <v>3799</v>
      </c>
    </row>
    <row r="269" spans="1:20" ht="15" customHeight="1" x14ac:dyDescent="0.25">
      <c r="A269" s="153" t="s">
        <v>3161</v>
      </c>
      <c r="B269" s="153" t="s">
        <v>7937</v>
      </c>
      <c r="C269" s="150" t="s">
        <v>4034</v>
      </c>
      <c r="T269" t="s">
        <v>3800</v>
      </c>
    </row>
    <row r="270" spans="1:20" ht="15" customHeight="1" x14ac:dyDescent="0.25">
      <c r="A270" s="153" t="s">
        <v>3065</v>
      </c>
      <c r="B270" s="153" t="s">
        <v>7931</v>
      </c>
      <c r="C270" s="150" t="s">
        <v>4035</v>
      </c>
      <c r="T270" t="s">
        <v>3801</v>
      </c>
    </row>
    <row r="271" spans="1:20" ht="15" customHeight="1" x14ac:dyDescent="0.25">
      <c r="A271" s="153" t="s">
        <v>3109</v>
      </c>
      <c r="B271" s="153" t="s">
        <v>7935</v>
      </c>
      <c r="C271" s="150" t="s">
        <v>4036</v>
      </c>
      <c r="T271" t="s">
        <v>3802</v>
      </c>
    </row>
    <row r="272" spans="1:20" ht="15" customHeight="1" x14ac:dyDescent="0.25">
      <c r="A272" s="153" t="s">
        <v>3110</v>
      </c>
      <c r="B272" s="153" t="s">
        <v>7935</v>
      </c>
      <c r="C272" s="150" t="s">
        <v>4037</v>
      </c>
      <c r="T272" t="s">
        <v>3803</v>
      </c>
    </row>
    <row r="273" spans="1:20" ht="15" customHeight="1" x14ac:dyDescent="0.25">
      <c r="A273" s="153" t="s">
        <v>3032</v>
      </c>
      <c r="B273" s="153" t="s">
        <v>7934</v>
      </c>
      <c r="C273" s="150" t="s">
        <v>3219</v>
      </c>
      <c r="T273" t="s">
        <v>3804</v>
      </c>
    </row>
    <row r="274" spans="1:20" ht="15" customHeight="1" x14ac:dyDescent="0.25">
      <c r="A274" s="153" t="s">
        <v>2949</v>
      </c>
      <c r="B274" s="153" t="s">
        <v>7932</v>
      </c>
      <c r="C274" s="150" t="s">
        <v>3186</v>
      </c>
      <c r="T274" t="s">
        <v>3805</v>
      </c>
    </row>
    <row r="275" spans="1:20" ht="15" customHeight="1" x14ac:dyDescent="0.25">
      <c r="A275" s="153" t="s">
        <v>3066</v>
      </c>
      <c r="B275" s="153" t="s">
        <v>7931</v>
      </c>
      <c r="C275" s="150" t="s">
        <v>3237</v>
      </c>
      <c r="T275" t="s">
        <v>3806</v>
      </c>
    </row>
    <row r="276" spans="1:20" ht="15" customHeight="1" x14ac:dyDescent="0.25">
      <c r="A276" s="153" t="s">
        <v>2997</v>
      </c>
      <c r="B276" s="153" t="s">
        <v>7938</v>
      </c>
      <c r="C276" s="150" t="s">
        <v>4038</v>
      </c>
      <c r="T276" t="s">
        <v>3807</v>
      </c>
    </row>
    <row r="277" spans="1:20" ht="15" customHeight="1" x14ac:dyDescent="0.25">
      <c r="A277" s="153" t="s">
        <v>3033</v>
      </c>
      <c r="B277" s="153" t="s">
        <v>7934</v>
      </c>
      <c r="C277" s="150" t="s">
        <v>4039</v>
      </c>
      <c r="T277" t="s">
        <v>3808</v>
      </c>
    </row>
    <row r="278" spans="1:20" ht="15" customHeight="1" x14ac:dyDescent="0.25">
      <c r="A278" s="153" t="s">
        <v>2966</v>
      </c>
      <c r="B278" s="153" t="s">
        <v>7929</v>
      </c>
      <c r="C278" s="150" t="s">
        <v>3193</v>
      </c>
      <c r="T278" t="s">
        <v>3809</v>
      </c>
    </row>
    <row r="279" spans="1:20" ht="15" customHeight="1" x14ac:dyDescent="0.25">
      <c r="A279" s="153" t="s">
        <v>3145</v>
      </c>
      <c r="B279" s="153" t="s">
        <v>7936</v>
      </c>
      <c r="C279" s="150" t="s">
        <v>3371</v>
      </c>
      <c r="T279" t="s">
        <v>3810</v>
      </c>
    </row>
    <row r="280" spans="1:20" ht="15" customHeight="1" x14ac:dyDescent="0.25">
      <c r="A280" s="153" t="s">
        <v>3084</v>
      </c>
      <c r="B280" s="153" t="s">
        <v>7930</v>
      </c>
      <c r="C280" s="150" t="s">
        <v>4114</v>
      </c>
      <c r="T280" t="s">
        <v>3811</v>
      </c>
    </row>
    <row r="281" spans="1:20" ht="15" customHeight="1" x14ac:dyDescent="0.25">
      <c r="A281" s="153" t="s">
        <v>3034</v>
      </c>
      <c r="B281" s="153" t="s">
        <v>7934</v>
      </c>
      <c r="C281" s="150" t="s">
        <v>4040</v>
      </c>
      <c r="T281" t="s">
        <v>3812</v>
      </c>
    </row>
    <row r="282" spans="1:20" ht="15" customHeight="1" x14ac:dyDescent="0.25">
      <c r="A282" s="153" t="s">
        <v>2950</v>
      </c>
      <c r="B282" s="153" t="s">
        <v>7932</v>
      </c>
      <c r="C282" s="150" t="s">
        <v>4041</v>
      </c>
      <c r="T282" t="s">
        <v>3813</v>
      </c>
    </row>
    <row r="283" spans="1:20" ht="15" customHeight="1" x14ac:dyDescent="0.25">
      <c r="A283" s="153" t="s">
        <v>3035</v>
      </c>
      <c r="B283" s="153" t="s">
        <v>7934</v>
      </c>
      <c r="C283" s="150" t="s">
        <v>3220</v>
      </c>
      <c r="T283" t="s">
        <v>3814</v>
      </c>
    </row>
    <row r="284" spans="1:20" ht="15" customHeight="1" x14ac:dyDescent="0.25">
      <c r="A284" s="153" t="s">
        <v>3067</v>
      </c>
      <c r="B284" s="153" t="s">
        <v>7931</v>
      </c>
      <c r="C284" s="150" t="s">
        <v>3238</v>
      </c>
      <c r="T284" t="s">
        <v>3815</v>
      </c>
    </row>
    <row r="285" spans="1:20" ht="15" customHeight="1" x14ac:dyDescent="0.25">
      <c r="A285" s="153" t="s">
        <v>3036</v>
      </c>
      <c r="B285" s="153" t="s">
        <v>7934</v>
      </c>
      <c r="C285" s="150" t="s">
        <v>3221</v>
      </c>
      <c r="T285" t="s">
        <v>3816</v>
      </c>
    </row>
    <row r="286" spans="1:20" ht="15" customHeight="1" x14ac:dyDescent="0.25">
      <c r="A286" s="153" t="s">
        <v>3085</v>
      </c>
      <c r="B286" s="153" t="s">
        <v>7930</v>
      </c>
      <c r="C286" s="150" t="s">
        <v>4042</v>
      </c>
      <c r="T286" t="s">
        <v>3817</v>
      </c>
    </row>
    <row r="287" spans="1:20" ht="15" customHeight="1" x14ac:dyDescent="0.25">
      <c r="A287" s="153" t="s">
        <v>2998</v>
      </c>
      <c r="B287" s="153" t="s">
        <v>7938</v>
      </c>
      <c r="C287" s="150" t="s">
        <v>3202</v>
      </c>
      <c r="T287" t="s">
        <v>3818</v>
      </c>
    </row>
    <row r="288" spans="1:20" ht="15" customHeight="1" x14ac:dyDescent="0.25">
      <c r="A288" s="153" t="s">
        <v>2951</v>
      </c>
      <c r="B288" s="153" t="s">
        <v>7932</v>
      </c>
      <c r="C288" s="150" t="s">
        <v>3187</v>
      </c>
      <c r="T288" t="s">
        <v>3819</v>
      </c>
    </row>
    <row r="289" spans="1:20" ht="15" customHeight="1" x14ac:dyDescent="0.25">
      <c r="A289" s="153" t="s">
        <v>3068</v>
      </c>
      <c r="B289" s="153" t="s">
        <v>7931</v>
      </c>
      <c r="C289" s="150" t="s">
        <v>3239</v>
      </c>
      <c r="T289" t="s">
        <v>3820</v>
      </c>
    </row>
    <row r="290" spans="1:20" ht="15" customHeight="1" x14ac:dyDescent="0.25">
      <c r="A290" s="153" t="s">
        <v>3111</v>
      </c>
      <c r="B290" s="153" t="s">
        <v>7935</v>
      </c>
      <c r="C290" s="150" t="s">
        <v>4043</v>
      </c>
      <c r="T290" t="s">
        <v>3821</v>
      </c>
    </row>
    <row r="291" spans="1:20" ht="15" customHeight="1" x14ac:dyDescent="0.25">
      <c r="A291" s="153" t="s">
        <v>3146</v>
      </c>
      <c r="B291" s="153" t="s">
        <v>7936</v>
      </c>
      <c r="C291" s="150" t="s">
        <v>4044</v>
      </c>
      <c r="T291" t="s">
        <v>3822</v>
      </c>
    </row>
    <row r="292" spans="1:20" ht="15" customHeight="1" x14ac:dyDescent="0.25">
      <c r="A292" s="153" t="s">
        <v>3112</v>
      </c>
      <c r="B292" s="153" t="s">
        <v>7935</v>
      </c>
      <c r="C292" s="150" t="s">
        <v>4045</v>
      </c>
      <c r="T292" t="s">
        <v>3823</v>
      </c>
    </row>
    <row r="293" spans="1:20" ht="15" customHeight="1" x14ac:dyDescent="0.25">
      <c r="A293" s="153" t="s">
        <v>3147</v>
      </c>
      <c r="B293" s="153" t="s">
        <v>7936</v>
      </c>
      <c r="C293" s="150" t="s">
        <v>3265</v>
      </c>
      <c r="T293" t="s">
        <v>3824</v>
      </c>
    </row>
    <row r="294" spans="1:20" ht="15" customHeight="1" x14ac:dyDescent="0.25">
      <c r="A294" s="153" t="s">
        <v>2952</v>
      </c>
      <c r="B294" s="153" t="s">
        <v>7932</v>
      </c>
      <c r="C294" s="150" t="s">
        <v>3188</v>
      </c>
      <c r="T294" t="s">
        <v>3825</v>
      </c>
    </row>
    <row r="295" spans="1:20" ht="15" customHeight="1" x14ac:dyDescent="0.25">
      <c r="A295" s="153" t="s">
        <v>2953</v>
      </c>
      <c r="B295" s="153" t="s">
        <v>7932</v>
      </c>
      <c r="C295" s="150" t="s">
        <v>4046</v>
      </c>
      <c r="T295" t="s">
        <v>3826</v>
      </c>
    </row>
    <row r="296" spans="1:20" ht="15" customHeight="1" x14ac:dyDescent="0.25">
      <c r="A296" s="153" t="s">
        <v>2999</v>
      </c>
      <c r="B296" s="153" t="s">
        <v>7936</v>
      </c>
      <c r="C296" s="150" t="s">
        <v>3203</v>
      </c>
      <c r="T296" t="s">
        <v>3827</v>
      </c>
    </row>
    <row r="297" spans="1:20" ht="15" customHeight="1" x14ac:dyDescent="0.25">
      <c r="A297" s="153" t="s">
        <v>2967</v>
      </c>
      <c r="B297" s="153" t="s">
        <v>7929</v>
      </c>
      <c r="C297" s="150" t="s">
        <v>3194</v>
      </c>
      <c r="T297" t="s">
        <v>3828</v>
      </c>
    </row>
    <row r="298" spans="1:20" ht="15" customHeight="1" x14ac:dyDescent="0.25">
      <c r="A298" s="153" t="s">
        <v>2968</v>
      </c>
      <c r="B298" s="153" t="s">
        <v>7929</v>
      </c>
      <c r="C298" s="150" t="s">
        <v>4115</v>
      </c>
      <c r="T298" t="s">
        <v>3829</v>
      </c>
    </row>
    <row r="299" spans="1:20" ht="15" customHeight="1" x14ac:dyDescent="0.25">
      <c r="A299" s="153" t="s">
        <v>3162</v>
      </c>
      <c r="B299" s="153" t="s">
        <v>7937</v>
      </c>
      <c r="C299" s="150" t="s">
        <v>4047</v>
      </c>
      <c r="T299" t="s">
        <v>3830</v>
      </c>
    </row>
    <row r="300" spans="1:20" ht="15" customHeight="1" x14ac:dyDescent="0.25">
      <c r="A300" s="153" t="s">
        <v>3037</v>
      </c>
      <c r="B300" s="153" t="s">
        <v>7934</v>
      </c>
      <c r="C300" s="150" t="s">
        <v>4048</v>
      </c>
      <c r="T300" t="s">
        <v>3831</v>
      </c>
    </row>
    <row r="301" spans="1:20" ht="15" customHeight="1" x14ac:dyDescent="0.25">
      <c r="A301" s="153" t="s">
        <v>3069</v>
      </c>
      <c r="B301" s="153" t="s">
        <v>7931</v>
      </c>
      <c r="C301" s="150" t="s">
        <v>3240</v>
      </c>
      <c r="T301" t="s">
        <v>3832</v>
      </c>
    </row>
    <row r="302" spans="1:20" ht="15" customHeight="1" x14ac:dyDescent="0.25">
      <c r="A302" s="153" t="s">
        <v>3113</v>
      </c>
      <c r="B302" s="153" t="s">
        <v>7935</v>
      </c>
      <c r="C302" s="150" t="s">
        <v>4116</v>
      </c>
      <c r="T302" t="s">
        <v>3833</v>
      </c>
    </row>
    <row r="303" spans="1:20" ht="15" customHeight="1" x14ac:dyDescent="0.25">
      <c r="A303" s="153" t="s">
        <v>2954</v>
      </c>
      <c r="B303" s="153" t="s">
        <v>7932</v>
      </c>
      <c r="C303" s="150" t="s">
        <v>3189</v>
      </c>
      <c r="T303" t="s">
        <v>3834</v>
      </c>
    </row>
    <row r="304" spans="1:20" ht="15" customHeight="1" x14ac:dyDescent="0.25">
      <c r="A304" s="153" t="s">
        <v>3535</v>
      </c>
      <c r="B304" s="153" t="s">
        <v>7929</v>
      </c>
      <c r="C304" s="150" t="s">
        <v>4049</v>
      </c>
      <c r="T304" t="s">
        <v>3835</v>
      </c>
    </row>
    <row r="305" spans="1:20" ht="15" customHeight="1" x14ac:dyDescent="0.25">
      <c r="A305" s="153" t="s">
        <v>3086</v>
      </c>
      <c r="B305" s="153" t="s">
        <v>7930</v>
      </c>
      <c r="C305" s="150" t="s">
        <v>4117</v>
      </c>
      <c r="T305" t="s">
        <v>3836</v>
      </c>
    </row>
    <row r="306" spans="1:20" ht="15" customHeight="1" x14ac:dyDescent="0.25">
      <c r="A306" s="153" t="s">
        <v>2955</v>
      </c>
      <c r="B306" s="153" t="s">
        <v>7932</v>
      </c>
      <c r="C306" s="150" t="s">
        <v>7958</v>
      </c>
      <c r="T306" t="s">
        <v>3837</v>
      </c>
    </row>
    <row r="307" spans="1:20" ht="15" customHeight="1" x14ac:dyDescent="0.25">
      <c r="A307" s="153" t="s">
        <v>3114</v>
      </c>
      <c r="B307" s="153" t="s">
        <v>7935</v>
      </c>
      <c r="C307" s="150" t="s">
        <v>4050</v>
      </c>
      <c r="T307" t="s">
        <v>3838</v>
      </c>
    </row>
    <row r="308" spans="1:20" ht="15" customHeight="1" x14ac:dyDescent="0.25">
      <c r="A308" s="153" t="s">
        <v>3087</v>
      </c>
      <c r="B308" s="153" t="s">
        <v>7930</v>
      </c>
      <c r="C308" s="150" t="s">
        <v>7959</v>
      </c>
      <c r="T308" t="s">
        <v>3839</v>
      </c>
    </row>
    <row r="309" spans="1:20" ht="15" customHeight="1" x14ac:dyDescent="0.25">
      <c r="A309" s="153" t="s">
        <v>3163</v>
      </c>
      <c r="B309" s="153" t="s">
        <v>7937</v>
      </c>
      <c r="C309" s="150" t="s">
        <v>4118</v>
      </c>
      <c r="T309" t="s">
        <v>3840</v>
      </c>
    </row>
    <row r="310" spans="1:20" ht="15" customHeight="1" x14ac:dyDescent="0.25">
      <c r="A310" s="153" t="s">
        <v>3164</v>
      </c>
      <c r="B310" s="153" t="s">
        <v>7937</v>
      </c>
      <c r="C310" s="150" t="s">
        <v>4051</v>
      </c>
      <c r="T310" t="s">
        <v>3841</v>
      </c>
    </row>
    <row r="311" spans="1:20" ht="15" customHeight="1" x14ac:dyDescent="0.25">
      <c r="A311" s="153" t="s">
        <v>3148</v>
      </c>
      <c r="B311" s="153" t="s">
        <v>7936</v>
      </c>
      <c r="C311" s="150" t="s">
        <v>4052</v>
      </c>
      <c r="T311" t="s">
        <v>3842</v>
      </c>
    </row>
    <row r="312" spans="1:20" ht="15" customHeight="1" x14ac:dyDescent="0.25">
      <c r="A312" s="153" t="s">
        <v>3115</v>
      </c>
      <c r="B312" s="153" t="s">
        <v>7935</v>
      </c>
      <c r="C312" s="150" t="s">
        <v>4053</v>
      </c>
      <c r="T312" t="s">
        <v>3843</v>
      </c>
    </row>
    <row r="313" spans="1:20" ht="15" customHeight="1" x14ac:dyDescent="0.25">
      <c r="A313" s="153" t="s">
        <v>2956</v>
      </c>
      <c r="B313" s="153" t="s">
        <v>7932</v>
      </c>
      <c r="C313" s="150" t="s">
        <v>3190</v>
      </c>
      <c r="T313" t="s">
        <v>3844</v>
      </c>
    </row>
    <row r="314" spans="1:20" ht="15" customHeight="1" x14ac:dyDescent="0.25">
      <c r="A314" s="153" t="s">
        <v>3070</v>
      </c>
      <c r="B314" s="153" t="s">
        <v>7931</v>
      </c>
      <c r="C314" s="150" t="s">
        <v>3241</v>
      </c>
      <c r="T314" t="s">
        <v>3845</v>
      </c>
    </row>
    <row r="315" spans="1:20" ht="15" customHeight="1" x14ac:dyDescent="0.25">
      <c r="A315" s="153" t="s">
        <v>3071</v>
      </c>
      <c r="B315" s="153" t="s">
        <v>7931</v>
      </c>
      <c r="C315" s="150" t="s">
        <v>4119</v>
      </c>
      <c r="T315" t="s">
        <v>3846</v>
      </c>
    </row>
    <row r="316" spans="1:20" ht="15" customHeight="1" x14ac:dyDescent="0.25">
      <c r="A316" s="153" t="s">
        <v>2920</v>
      </c>
      <c r="B316" s="153" t="s">
        <v>7939</v>
      </c>
      <c r="C316" s="150" t="s">
        <v>4054</v>
      </c>
      <c r="T316" t="s">
        <v>3847</v>
      </c>
    </row>
    <row r="317" spans="1:20" ht="15" customHeight="1" x14ac:dyDescent="0.25">
      <c r="A317" s="153" t="s">
        <v>3000</v>
      </c>
      <c r="B317" s="153" t="s">
        <v>7938</v>
      </c>
      <c r="C317" s="150" t="s">
        <v>4055</v>
      </c>
      <c r="T317" t="s">
        <v>3848</v>
      </c>
    </row>
    <row r="318" spans="1:20" ht="15" customHeight="1" x14ac:dyDescent="0.25">
      <c r="A318" s="153" t="s">
        <v>2904</v>
      </c>
      <c r="B318" s="153" t="s">
        <v>7940</v>
      </c>
      <c r="C318" s="150" t="s">
        <v>4056</v>
      </c>
      <c r="T318" t="s">
        <v>3849</v>
      </c>
    </row>
    <row r="319" spans="1:20" ht="15" customHeight="1" x14ac:dyDescent="0.25">
      <c r="A319" s="153" t="s">
        <v>2957</v>
      </c>
      <c r="B319" s="153" t="s">
        <v>7932</v>
      </c>
      <c r="C319" s="150" t="s">
        <v>4057</v>
      </c>
      <c r="T319" t="s">
        <v>3850</v>
      </c>
    </row>
    <row r="320" spans="1:20" ht="15" customHeight="1" x14ac:dyDescent="0.25">
      <c r="A320" s="153" t="s">
        <v>3116</v>
      </c>
      <c r="B320" s="153" t="s">
        <v>7935</v>
      </c>
      <c r="C320" s="150" t="s">
        <v>3250</v>
      </c>
      <c r="T320" t="s">
        <v>3851</v>
      </c>
    </row>
    <row r="321" spans="1:20" ht="15" customHeight="1" x14ac:dyDescent="0.25">
      <c r="A321" s="153" t="s">
        <v>3038</v>
      </c>
      <c r="B321" s="153" t="s">
        <v>7934</v>
      </c>
      <c r="C321" s="150" t="s">
        <v>4120</v>
      </c>
      <c r="T321" t="s">
        <v>3852</v>
      </c>
    </row>
    <row r="322" spans="1:20" ht="15" customHeight="1" x14ac:dyDescent="0.25">
      <c r="A322" s="153" t="s">
        <v>2905</v>
      </c>
      <c r="B322" s="153" t="s">
        <v>7940</v>
      </c>
      <c r="C322" s="150" t="s">
        <v>3169</v>
      </c>
      <c r="T322" t="s">
        <v>3853</v>
      </c>
    </row>
    <row r="323" spans="1:20" ht="15" customHeight="1" x14ac:dyDescent="0.25">
      <c r="A323" s="153" t="s">
        <v>3149</v>
      </c>
      <c r="B323" s="153" t="s">
        <v>7936</v>
      </c>
      <c r="C323" s="150" t="s">
        <v>7960</v>
      </c>
      <c r="T323" t="s">
        <v>3854</v>
      </c>
    </row>
    <row r="324" spans="1:20" ht="15" hidden="1" customHeight="1" x14ac:dyDescent="0.25">
      <c r="A324" s="153"/>
      <c r="B324" s="153"/>
      <c r="C324" s="150"/>
      <c r="T324" t="s">
        <v>3855</v>
      </c>
    </row>
    <row r="325" spans="1:20" ht="15" hidden="1" customHeight="1" x14ac:dyDescent="0.25">
      <c r="A325" s="153"/>
      <c r="B325" s="153"/>
      <c r="C325" s="150"/>
      <c r="T325" t="s">
        <v>3856</v>
      </c>
    </row>
    <row r="326" spans="1:20" ht="15" hidden="1" customHeight="1" x14ac:dyDescent="0.25">
      <c r="A326" s="153"/>
      <c r="B326" s="153"/>
      <c r="C326" s="150"/>
      <c r="T326" t="s">
        <v>3857</v>
      </c>
    </row>
    <row r="327" spans="1:20" ht="15" hidden="1" customHeight="1" x14ac:dyDescent="0.25">
      <c r="A327" s="153"/>
      <c r="B327" s="153"/>
      <c r="C327" s="150"/>
      <c r="T327" t="s">
        <v>3858</v>
      </c>
    </row>
    <row r="328" spans="1:20" ht="15" hidden="1" customHeight="1" x14ac:dyDescent="0.25">
      <c r="A328" s="153"/>
      <c r="B328" s="153"/>
      <c r="C328" s="150"/>
      <c r="T328" t="s">
        <v>3859</v>
      </c>
    </row>
    <row r="329" spans="1:20" ht="15" hidden="1" customHeight="1" x14ac:dyDescent="0.25">
      <c r="A329" s="153"/>
      <c r="B329" s="153"/>
      <c r="C329" s="150"/>
      <c r="T329" t="s">
        <v>3860</v>
      </c>
    </row>
    <row r="330" spans="1:20" ht="15" hidden="1" customHeight="1" x14ac:dyDescent="0.25">
      <c r="A330" s="153"/>
      <c r="B330" s="153"/>
      <c r="C330" s="150"/>
      <c r="T330" t="s">
        <v>3861</v>
      </c>
    </row>
    <row r="331" spans="1:20" ht="15" hidden="1" customHeight="1" x14ac:dyDescent="0.25">
      <c r="A331" s="153"/>
      <c r="B331" s="153"/>
      <c r="C331" s="150"/>
      <c r="T331" t="s">
        <v>3862</v>
      </c>
    </row>
    <row r="332" spans="1:20" ht="15" hidden="1" customHeight="1" x14ac:dyDescent="0.25">
      <c r="A332" s="153"/>
      <c r="B332" s="153"/>
      <c r="C332" s="150"/>
      <c r="T332" t="s">
        <v>3863</v>
      </c>
    </row>
    <row r="333" spans="1:20" ht="15" hidden="1" customHeight="1" x14ac:dyDescent="0.25">
      <c r="A333" s="153"/>
      <c r="B333" s="153"/>
      <c r="C333" s="150"/>
      <c r="T333" t="s">
        <v>3864</v>
      </c>
    </row>
    <row r="334" spans="1:20" ht="15" hidden="1" customHeight="1" x14ac:dyDescent="0.25">
      <c r="A334" s="153"/>
      <c r="B334" s="153"/>
      <c r="C334" s="150"/>
      <c r="T334" t="s">
        <v>3865</v>
      </c>
    </row>
    <row r="335" spans="1:20" ht="15" hidden="1" customHeight="1" x14ac:dyDescent="0.25">
      <c r="A335" s="153"/>
      <c r="B335" s="153"/>
      <c r="C335" s="150"/>
      <c r="T335" t="s">
        <v>3866</v>
      </c>
    </row>
    <row r="336" spans="1:20" ht="15" hidden="1" customHeight="1" x14ac:dyDescent="0.25">
      <c r="A336" s="153"/>
      <c r="B336" s="153"/>
      <c r="C336" s="150"/>
      <c r="T336" t="s">
        <v>3867</v>
      </c>
    </row>
    <row r="337" spans="1:20" ht="15" hidden="1" customHeight="1" x14ac:dyDescent="0.25">
      <c r="A337" s="153"/>
      <c r="B337" s="153"/>
      <c r="C337" s="150"/>
      <c r="T337" t="s">
        <v>3868</v>
      </c>
    </row>
    <row r="338" spans="1:20" ht="15" hidden="1" customHeight="1" x14ac:dyDescent="0.25">
      <c r="A338" s="153"/>
      <c r="B338" s="153"/>
      <c r="C338" s="150"/>
      <c r="T338" t="s">
        <v>3869</v>
      </c>
    </row>
    <row r="339" spans="1:20" ht="15" hidden="1" customHeight="1" x14ac:dyDescent="0.25">
      <c r="A339" s="153"/>
      <c r="B339" s="153"/>
      <c r="C339" s="150"/>
      <c r="T339" t="s">
        <v>3870</v>
      </c>
    </row>
    <row r="340" spans="1:20" ht="15" hidden="1" customHeight="1" x14ac:dyDescent="0.25">
      <c r="A340" s="153"/>
      <c r="B340" s="153"/>
      <c r="C340" s="150"/>
      <c r="T340" t="s">
        <v>3871</v>
      </c>
    </row>
    <row r="341" spans="1:20" ht="15" hidden="1" customHeight="1" x14ac:dyDescent="0.25">
      <c r="A341" s="153"/>
      <c r="B341" s="153"/>
      <c r="C341" s="150"/>
      <c r="T341" t="s">
        <v>3872</v>
      </c>
    </row>
    <row r="342" spans="1:20" ht="15" hidden="1" customHeight="1" x14ac:dyDescent="0.25">
      <c r="A342" s="153"/>
      <c r="B342" s="153"/>
      <c r="C342" s="150"/>
      <c r="T342" t="s">
        <v>3873</v>
      </c>
    </row>
    <row r="343" spans="1:20" ht="15" hidden="1" customHeight="1" x14ac:dyDescent="0.25">
      <c r="A343" s="153"/>
      <c r="B343" s="153"/>
      <c r="C343" s="150"/>
      <c r="T343" t="s">
        <v>3874</v>
      </c>
    </row>
    <row r="344" spans="1:20" ht="15" hidden="1" customHeight="1" x14ac:dyDescent="0.25">
      <c r="A344" s="153"/>
      <c r="B344" s="153"/>
      <c r="C344" s="150"/>
      <c r="T344" t="s">
        <v>3875</v>
      </c>
    </row>
    <row r="345" spans="1:20" ht="15" hidden="1" customHeight="1" x14ac:dyDescent="0.25">
      <c r="A345" s="153"/>
      <c r="B345" s="153"/>
      <c r="C345" s="150"/>
      <c r="T345" t="s">
        <v>3876</v>
      </c>
    </row>
    <row r="346" spans="1:20" ht="15" hidden="1" customHeight="1" x14ac:dyDescent="0.25">
      <c r="A346" s="153"/>
      <c r="B346" s="153"/>
      <c r="C346" s="150"/>
      <c r="T346" t="s">
        <v>3877</v>
      </c>
    </row>
    <row r="347" spans="1:20" ht="15" hidden="1" customHeight="1" x14ac:dyDescent="0.25">
      <c r="A347" s="153"/>
      <c r="B347" s="153"/>
      <c r="C347" s="150"/>
      <c r="T347" t="s">
        <v>3878</v>
      </c>
    </row>
    <row r="348" spans="1:20" ht="15" hidden="1" customHeight="1" x14ac:dyDescent="0.25">
      <c r="A348" s="153"/>
      <c r="B348" s="153"/>
      <c r="C348" s="150"/>
      <c r="T348" t="s">
        <v>3879</v>
      </c>
    </row>
    <row r="349" spans="1:20" ht="15" hidden="1" customHeight="1" x14ac:dyDescent="0.25">
      <c r="A349" s="153"/>
      <c r="B349" s="153"/>
      <c r="C349" s="150"/>
      <c r="T349" t="s">
        <v>3880</v>
      </c>
    </row>
    <row r="350" spans="1:20" ht="15" hidden="1" customHeight="1" x14ac:dyDescent="0.25">
      <c r="A350" s="153"/>
      <c r="B350" s="153"/>
      <c r="C350" s="150"/>
      <c r="T350" t="s">
        <v>3881</v>
      </c>
    </row>
    <row r="351" spans="1:20" ht="15" hidden="1" customHeight="1" x14ac:dyDescent="0.25">
      <c r="A351" s="153"/>
      <c r="B351" s="153"/>
      <c r="C351" s="150"/>
      <c r="T351" t="s">
        <v>3882</v>
      </c>
    </row>
    <row r="352" spans="1:20" ht="15" hidden="1" customHeight="1" x14ac:dyDescent="0.25">
      <c r="A352" s="153"/>
      <c r="B352" s="153"/>
      <c r="C352" s="150"/>
      <c r="T352" t="s">
        <v>3883</v>
      </c>
    </row>
    <row r="353" spans="1:20" ht="15" hidden="1" customHeight="1" x14ac:dyDescent="0.25">
      <c r="A353" s="153"/>
      <c r="B353" s="153"/>
      <c r="C353" s="150"/>
      <c r="T353" t="s">
        <v>3884</v>
      </c>
    </row>
    <row r="354" spans="1:20" ht="15" hidden="1" customHeight="1" x14ac:dyDescent="0.25">
      <c r="A354" s="153"/>
      <c r="B354" s="153"/>
      <c r="C354" s="150"/>
      <c r="T354" t="s">
        <v>3885</v>
      </c>
    </row>
    <row r="355" spans="1:20" ht="15" hidden="1" customHeight="1" x14ac:dyDescent="0.25">
      <c r="A355" s="153"/>
      <c r="B355" s="153"/>
      <c r="C355" s="150"/>
      <c r="T355" t="s">
        <v>3886</v>
      </c>
    </row>
    <row r="356" spans="1:20" ht="15" hidden="1" customHeight="1" x14ac:dyDescent="0.25">
      <c r="A356" s="153"/>
      <c r="B356" s="153"/>
      <c r="C356" s="150"/>
      <c r="T356" t="s">
        <v>3887</v>
      </c>
    </row>
    <row r="357" spans="1:20" ht="15" hidden="1" customHeight="1" x14ac:dyDescent="0.25">
      <c r="A357" s="153"/>
      <c r="B357" s="153"/>
      <c r="C357" s="150"/>
      <c r="T357" t="s">
        <v>3888</v>
      </c>
    </row>
    <row r="358" spans="1:20" ht="15" hidden="1" customHeight="1" x14ac:dyDescent="0.25">
      <c r="A358" s="153"/>
      <c r="B358" s="153"/>
      <c r="C358" s="150"/>
      <c r="T358" t="s">
        <v>3889</v>
      </c>
    </row>
    <row r="359" spans="1:20" ht="15" hidden="1" customHeight="1" x14ac:dyDescent="0.25">
      <c r="A359" s="153"/>
      <c r="B359" s="153"/>
      <c r="C359" s="150"/>
      <c r="T359" t="s">
        <v>3890</v>
      </c>
    </row>
    <row r="360" spans="1:20" ht="15" hidden="1" customHeight="1" x14ac:dyDescent="0.25">
      <c r="A360" s="153"/>
      <c r="B360" s="153"/>
      <c r="C360" s="150"/>
      <c r="T360" t="s">
        <v>3891</v>
      </c>
    </row>
    <row r="361" spans="1:20" ht="15" hidden="1" customHeight="1" x14ac:dyDescent="0.25">
      <c r="A361" s="153"/>
      <c r="B361" s="153"/>
      <c r="C361" s="150"/>
      <c r="T361" t="s">
        <v>3892</v>
      </c>
    </row>
    <row r="362" spans="1:20" ht="15" hidden="1" customHeight="1" x14ac:dyDescent="0.25">
      <c r="A362" s="153"/>
      <c r="B362" s="153"/>
      <c r="C362" s="150"/>
      <c r="T362" t="s">
        <v>3893</v>
      </c>
    </row>
    <row r="363" spans="1:20" ht="15" hidden="1" customHeight="1" x14ac:dyDescent="0.25">
      <c r="A363" s="153"/>
      <c r="B363" s="153"/>
      <c r="C363" s="150"/>
      <c r="T363" t="s">
        <v>3894</v>
      </c>
    </row>
    <row r="364" spans="1:20" ht="15" hidden="1" customHeight="1" x14ac:dyDescent="0.25">
      <c r="A364" s="153"/>
      <c r="B364" s="153"/>
      <c r="C364" s="150"/>
      <c r="T364" t="s">
        <v>3895</v>
      </c>
    </row>
    <row r="365" spans="1:20" ht="15" hidden="1" customHeight="1" x14ac:dyDescent="0.25">
      <c r="A365" s="153"/>
      <c r="B365" s="153"/>
      <c r="C365" s="150"/>
      <c r="T365" t="s">
        <v>3896</v>
      </c>
    </row>
    <row r="366" spans="1:20" ht="15" hidden="1" customHeight="1" x14ac:dyDescent="0.25">
      <c r="A366" s="153"/>
      <c r="B366" s="153"/>
      <c r="C366" s="150"/>
      <c r="T366" t="s">
        <v>3897</v>
      </c>
    </row>
    <row r="367" spans="1:20" ht="15" hidden="1" customHeight="1" x14ac:dyDescent="0.25">
      <c r="A367" s="153"/>
      <c r="B367" s="153"/>
      <c r="C367" s="150"/>
      <c r="T367" t="s">
        <v>3898</v>
      </c>
    </row>
    <row r="368" spans="1:20" ht="15" hidden="1" customHeight="1" x14ac:dyDescent="0.25">
      <c r="A368" s="153"/>
      <c r="B368" s="153"/>
      <c r="C368" s="150"/>
      <c r="T368" t="s">
        <v>3899</v>
      </c>
    </row>
    <row r="369" spans="1:20" ht="15" hidden="1" customHeight="1" x14ac:dyDescent="0.25">
      <c r="A369" s="153"/>
      <c r="B369" s="153"/>
      <c r="C369" s="150"/>
      <c r="T369" t="s">
        <v>3900</v>
      </c>
    </row>
    <row r="370" spans="1:20" ht="15" hidden="1" customHeight="1" x14ac:dyDescent="0.25">
      <c r="A370" s="153"/>
      <c r="B370" s="153"/>
      <c r="C370" s="150"/>
      <c r="T370" t="s">
        <v>3901</v>
      </c>
    </row>
    <row r="371" spans="1:20" ht="15" hidden="1" customHeight="1" x14ac:dyDescent="0.25">
      <c r="A371" s="153"/>
      <c r="B371" s="153"/>
      <c r="C371" s="150"/>
      <c r="T371" t="s">
        <v>3902</v>
      </c>
    </row>
    <row r="372" spans="1:20" ht="15" hidden="1" customHeight="1" x14ac:dyDescent="0.25">
      <c r="A372" s="153"/>
      <c r="B372" s="153"/>
      <c r="C372" s="150"/>
      <c r="T372" t="s">
        <v>3903</v>
      </c>
    </row>
    <row r="373" spans="1:20" ht="15" hidden="1" customHeight="1" x14ac:dyDescent="0.25">
      <c r="A373" s="153"/>
      <c r="B373" s="153"/>
      <c r="C373" s="150"/>
      <c r="T373" t="s">
        <v>3904</v>
      </c>
    </row>
    <row r="374" spans="1:20" ht="15" hidden="1" customHeight="1" x14ac:dyDescent="0.25">
      <c r="A374" s="153"/>
      <c r="B374" s="153"/>
      <c r="C374" s="150"/>
      <c r="T374" t="s">
        <v>3905</v>
      </c>
    </row>
    <row r="375" spans="1:20" ht="15" hidden="1" customHeight="1" x14ac:dyDescent="0.25">
      <c r="A375" s="153"/>
      <c r="B375" s="153"/>
      <c r="C375" s="150"/>
      <c r="T375" t="s">
        <v>3906</v>
      </c>
    </row>
    <row r="376" spans="1:20" ht="15" hidden="1" customHeight="1" x14ac:dyDescent="0.3">
      <c r="A376" s="153"/>
      <c r="B376" s="153"/>
      <c r="C376" s="150"/>
      <c r="P376" s="187"/>
    </row>
    <row r="377" spans="1:20" ht="15" hidden="1" customHeight="1" x14ac:dyDescent="0.25">
      <c r="A377" s="153"/>
      <c r="B377" s="153"/>
      <c r="C377" s="150"/>
    </row>
    <row r="378" spans="1:20" ht="15" hidden="1" customHeight="1" x14ac:dyDescent="0.25">
      <c r="A378" s="153"/>
      <c r="B378" s="153"/>
      <c r="C378" s="150"/>
    </row>
    <row r="379" spans="1:20" ht="15" hidden="1" customHeight="1" x14ac:dyDescent="0.25">
      <c r="A379" s="153"/>
      <c r="B379" s="153"/>
      <c r="C379" s="150"/>
    </row>
    <row r="380" spans="1:20" ht="15" hidden="1" customHeight="1" x14ac:dyDescent="0.25">
      <c r="A380" s="153"/>
      <c r="B380" s="153"/>
      <c r="C380" s="150"/>
    </row>
    <row r="381" spans="1:20" ht="15" hidden="1" customHeight="1" x14ac:dyDescent="0.25">
      <c r="A381" s="153"/>
      <c r="B381" s="153"/>
      <c r="C381" s="150"/>
    </row>
    <row r="382" spans="1:20" ht="15" hidden="1" customHeight="1" x14ac:dyDescent="0.25">
      <c r="A382" s="153"/>
      <c r="B382" s="153"/>
      <c r="C382" s="150"/>
    </row>
    <row r="383" spans="1:20" ht="15" hidden="1" customHeight="1" x14ac:dyDescent="0.25">
      <c r="A383" s="153"/>
      <c r="B383" s="153"/>
      <c r="C383" s="150"/>
    </row>
    <row r="384" spans="1:20" ht="15" hidden="1" customHeight="1" x14ac:dyDescent="0.25">
      <c r="A384" s="153"/>
      <c r="B384" s="153"/>
      <c r="C384" s="150"/>
    </row>
    <row r="385" spans="1:3" ht="15" hidden="1" customHeight="1" x14ac:dyDescent="0.25">
      <c r="A385" s="153"/>
      <c r="B385" s="153"/>
      <c r="C385" s="150"/>
    </row>
    <row r="386" spans="1:3" ht="15" hidden="1" customHeight="1" x14ac:dyDescent="0.25">
      <c r="A386" s="153"/>
      <c r="B386" s="153"/>
      <c r="C386" s="150"/>
    </row>
    <row r="387" spans="1:3" ht="15" hidden="1" customHeight="1" x14ac:dyDescent="0.25">
      <c r="A387" s="153"/>
      <c r="B387" s="153"/>
      <c r="C387" s="150"/>
    </row>
    <row r="388" spans="1:3" ht="15" hidden="1" customHeight="1" x14ac:dyDescent="0.25">
      <c r="A388" s="153"/>
      <c r="B388" s="153"/>
      <c r="C388" s="150"/>
    </row>
    <row r="389" spans="1:3" ht="15" hidden="1" customHeight="1" x14ac:dyDescent="0.25">
      <c r="A389" s="153"/>
      <c r="B389" s="153"/>
      <c r="C389" s="150"/>
    </row>
    <row r="390" spans="1:3" ht="15" hidden="1" customHeight="1" x14ac:dyDescent="0.25">
      <c r="A390" s="153"/>
      <c r="B390" s="153"/>
      <c r="C390" s="150"/>
    </row>
    <row r="391" spans="1:3" ht="15" hidden="1" customHeight="1" x14ac:dyDescent="0.25">
      <c r="A391" s="153"/>
      <c r="B391" s="153"/>
      <c r="C391" s="150"/>
    </row>
    <row r="392" spans="1:3" ht="15" hidden="1" customHeight="1" x14ac:dyDescent="0.25">
      <c r="A392" s="153"/>
      <c r="B392" s="153"/>
      <c r="C392" s="150"/>
    </row>
    <row r="393" spans="1:3" ht="15" hidden="1" customHeight="1" x14ac:dyDescent="0.25">
      <c r="A393" s="153"/>
      <c r="B393" s="153"/>
      <c r="C393" s="150"/>
    </row>
    <row r="394" spans="1:3" ht="15" hidden="1" customHeight="1" x14ac:dyDescent="0.25">
      <c r="A394" s="153"/>
      <c r="B394" s="153"/>
      <c r="C394" s="150"/>
    </row>
    <row r="395" spans="1:3" ht="15" hidden="1" customHeight="1" x14ac:dyDescent="0.25">
      <c r="A395" s="153"/>
      <c r="B395" s="153"/>
      <c r="C395" s="152"/>
    </row>
    <row r="396" spans="1:3" ht="15" hidden="1" customHeight="1" x14ac:dyDescent="0.25">
      <c r="A396" s="153"/>
      <c r="B396" s="153"/>
      <c r="C396" s="150"/>
    </row>
    <row r="397" spans="1:3" ht="15" hidden="1" customHeight="1" x14ac:dyDescent="0.25">
      <c r="A397" s="153"/>
      <c r="B397" s="153"/>
      <c r="C397" s="150"/>
    </row>
    <row r="398" spans="1:3" ht="15" hidden="1" customHeight="1" x14ac:dyDescent="0.25">
      <c r="A398" s="153"/>
      <c r="B398" s="153"/>
      <c r="C398" s="150"/>
    </row>
    <row r="399" spans="1:3" ht="15" hidden="1" customHeight="1" x14ac:dyDescent="0.25">
      <c r="A399" s="153"/>
      <c r="B399" s="153"/>
      <c r="C399" s="150"/>
    </row>
    <row r="400" spans="1:3" ht="15" hidden="1" customHeight="1" x14ac:dyDescent="0.25">
      <c r="A400" s="153"/>
      <c r="B400" s="153"/>
      <c r="C400" s="150"/>
    </row>
    <row r="401" spans="1:3" ht="15" hidden="1" customHeight="1" x14ac:dyDescent="0.25">
      <c r="A401" s="153"/>
      <c r="B401" s="153"/>
      <c r="C401" s="150"/>
    </row>
    <row r="402" spans="1:3" ht="15" hidden="1" customHeight="1" x14ac:dyDescent="0.25">
      <c r="A402" s="153"/>
      <c r="B402" s="153"/>
      <c r="C402" s="150"/>
    </row>
    <row r="403" spans="1:3" ht="15" hidden="1" customHeight="1" x14ac:dyDescent="0.25">
      <c r="A403" s="153"/>
      <c r="B403" s="153"/>
      <c r="C403" s="150"/>
    </row>
    <row r="404" spans="1:3" ht="15" hidden="1" customHeight="1" x14ac:dyDescent="0.25">
      <c r="A404" s="153"/>
      <c r="B404" s="153"/>
      <c r="C404" s="150"/>
    </row>
    <row r="405" spans="1:3" ht="15" hidden="1" customHeight="1" x14ac:dyDescent="0.25">
      <c r="A405" s="153"/>
      <c r="B405" s="153"/>
      <c r="C405" s="150"/>
    </row>
    <row r="406" spans="1:3" ht="15" hidden="1" customHeight="1" x14ac:dyDescent="0.25">
      <c r="A406" s="153"/>
      <c r="B406" s="153"/>
      <c r="C406" s="150"/>
    </row>
    <row r="407" spans="1:3" ht="15" hidden="1" customHeight="1" x14ac:dyDescent="0.25">
      <c r="A407" s="153"/>
      <c r="B407" s="153"/>
      <c r="C407" s="150"/>
    </row>
    <row r="408" spans="1:3" ht="15" hidden="1" customHeight="1" x14ac:dyDescent="0.25">
      <c r="A408" s="153"/>
      <c r="B408" s="153"/>
      <c r="C408" s="150"/>
    </row>
    <row r="409" spans="1:3" ht="15" hidden="1" customHeight="1" x14ac:dyDescent="0.25">
      <c r="A409" s="153"/>
      <c r="B409" s="153"/>
      <c r="C409" s="150"/>
    </row>
    <row r="410" spans="1:3" ht="15" hidden="1" customHeight="1" x14ac:dyDescent="0.25">
      <c r="A410" s="153"/>
      <c r="B410" s="153"/>
      <c r="C410" s="150"/>
    </row>
    <row r="411" spans="1:3" ht="15" hidden="1" customHeight="1" x14ac:dyDescent="0.25">
      <c r="A411" s="153"/>
      <c r="B411" s="153"/>
      <c r="C411" s="150"/>
    </row>
    <row r="412" spans="1:3" ht="15" hidden="1" customHeight="1" x14ac:dyDescent="0.25">
      <c r="A412" s="153"/>
      <c r="B412" s="153"/>
      <c r="C412" s="150"/>
    </row>
    <row r="413" spans="1:3" ht="15" hidden="1" customHeight="1" x14ac:dyDescent="0.25">
      <c r="A413" s="153"/>
      <c r="B413" s="153"/>
      <c r="C413" s="150"/>
    </row>
    <row r="414" spans="1:3" ht="15" hidden="1" customHeight="1" x14ac:dyDescent="0.25">
      <c r="A414" s="153"/>
      <c r="B414" s="153"/>
      <c r="C414" s="150"/>
    </row>
    <row r="415" spans="1:3" ht="15" hidden="1" customHeight="1" x14ac:dyDescent="0.25">
      <c r="A415" s="153"/>
      <c r="B415" s="153"/>
      <c r="C415" s="150"/>
    </row>
    <row r="416" spans="1:3" ht="15" hidden="1" customHeight="1" x14ac:dyDescent="0.25">
      <c r="A416" s="153"/>
      <c r="B416" s="153"/>
      <c r="C416" s="150"/>
    </row>
    <row r="417" spans="1:3" ht="15" hidden="1" customHeight="1" x14ac:dyDescent="0.25">
      <c r="A417" s="153"/>
      <c r="B417" s="153"/>
      <c r="C417" s="150"/>
    </row>
    <row r="418" spans="1:3" ht="15" hidden="1" customHeight="1" x14ac:dyDescent="0.25">
      <c r="A418" s="153"/>
      <c r="B418" s="153"/>
      <c r="C418" s="150"/>
    </row>
    <row r="419" spans="1:3" ht="15" hidden="1" customHeight="1" x14ac:dyDescent="0.25">
      <c r="A419" s="153"/>
      <c r="B419" s="153"/>
      <c r="C419" s="150"/>
    </row>
    <row r="420" spans="1:3" ht="15" hidden="1" customHeight="1" x14ac:dyDescent="0.25">
      <c r="A420" s="153"/>
      <c r="B420" s="153"/>
      <c r="C420" s="150"/>
    </row>
    <row r="421" spans="1:3" ht="15" hidden="1" customHeight="1" x14ac:dyDescent="0.25">
      <c r="A421" s="153"/>
      <c r="B421" s="153"/>
      <c r="C421" s="150"/>
    </row>
    <row r="422" spans="1:3" ht="15" hidden="1" customHeight="1" x14ac:dyDescent="0.25">
      <c r="A422" s="153"/>
      <c r="B422" s="153"/>
      <c r="C422" s="150"/>
    </row>
    <row r="423" spans="1:3" ht="15" hidden="1" customHeight="1" x14ac:dyDescent="0.25">
      <c r="A423" s="153"/>
      <c r="B423" s="153"/>
      <c r="C423" s="150"/>
    </row>
    <row r="424" spans="1:3" ht="15" hidden="1" customHeight="1" x14ac:dyDescent="0.25">
      <c r="A424" s="153"/>
      <c r="B424" s="153"/>
      <c r="C424" s="150"/>
    </row>
    <row r="425" spans="1:3" ht="15" hidden="1" customHeight="1" x14ac:dyDescent="0.25">
      <c r="A425" s="153"/>
      <c r="B425" s="153"/>
      <c r="C425" s="150"/>
    </row>
    <row r="426" spans="1:3" ht="15" hidden="1" customHeight="1" x14ac:dyDescent="0.25">
      <c r="A426" s="153"/>
      <c r="B426" s="153"/>
      <c r="C426" s="150"/>
    </row>
    <row r="427" spans="1:3" ht="15" hidden="1" customHeight="1" x14ac:dyDescent="0.25">
      <c r="A427" s="153"/>
      <c r="B427" s="153"/>
      <c r="C427" s="150"/>
    </row>
    <row r="428" spans="1:3" ht="15" hidden="1" customHeight="1" x14ac:dyDescent="0.25">
      <c r="A428" s="153"/>
      <c r="B428" s="153"/>
      <c r="C428" s="150"/>
    </row>
    <row r="429" spans="1:3" ht="15" hidden="1" customHeight="1" x14ac:dyDescent="0.25">
      <c r="A429" s="153"/>
      <c r="B429" s="153"/>
      <c r="C429" s="150"/>
    </row>
    <row r="430" spans="1:3" ht="15" hidden="1" customHeight="1" x14ac:dyDescent="0.25">
      <c r="A430" s="153"/>
      <c r="B430" s="153"/>
      <c r="C430" s="150"/>
    </row>
    <row r="431" spans="1:3" ht="15" hidden="1" customHeight="1" x14ac:dyDescent="0.25">
      <c r="A431" s="153"/>
      <c r="B431" s="153"/>
      <c r="C431" s="150"/>
    </row>
    <row r="432" spans="1:3" ht="15" hidden="1" customHeight="1" x14ac:dyDescent="0.25">
      <c r="A432" s="153"/>
      <c r="B432" s="153"/>
      <c r="C432" s="150"/>
    </row>
    <row r="433" spans="1:5" ht="15" hidden="1" customHeight="1" x14ac:dyDescent="0.25">
      <c r="A433" s="153"/>
      <c r="B433" s="153"/>
      <c r="C433" s="150"/>
    </row>
    <row r="434" spans="1:5" ht="15" hidden="1" customHeight="1" x14ac:dyDescent="0.25">
      <c r="A434" s="153"/>
      <c r="B434" s="153"/>
      <c r="C434" s="150"/>
    </row>
    <row r="435" spans="1:5" ht="15" hidden="1" customHeight="1" x14ac:dyDescent="0.25">
      <c r="A435" s="153"/>
      <c r="B435" s="153"/>
      <c r="C435" s="150"/>
    </row>
    <row r="436" spans="1:5" ht="15" hidden="1" customHeight="1" x14ac:dyDescent="0.25">
      <c r="A436" s="153"/>
      <c r="B436" s="153"/>
      <c r="C436" s="150"/>
    </row>
    <row r="437" spans="1:5" ht="15" hidden="1" customHeight="1" x14ac:dyDescent="0.25">
      <c r="A437" s="153"/>
      <c r="B437" s="153"/>
      <c r="C437" s="150"/>
    </row>
    <row r="438" spans="1:5" ht="15" hidden="1" customHeight="1" x14ac:dyDescent="0.25">
      <c r="A438" s="153"/>
      <c r="B438" s="153"/>
      <c r="C438" s="150"/>
    </row>
    <row r="439" spans="1:5" ht="15" customHeight="1" x14ac:dyDescent="0.25">
      <c r="A439" s="155"/>
      <c r="B439" s="155"/>
      <c r="C439" s="147"/>
      <c r="D439" s="146">
        <f>LEN(A439)</f>
        <v>0</v>
      </c>
      <c r="E439" s="146">
        <f>LEN(B439)</f>
        <v>0</v>
      </c>
    </row>
    <row r="440" spans="1:5" ht="15" customHeight="1" x14ac:dyDescent="0.25">
      <c r="A440" s="155"/>
      <c r="B440" s="155"/>
      <c r="C440" s="147"/>
      <c r="D440" s="146">
        <f t="shared" ref="D440:D452" si="4">LEN(A440)</f>
        <v>0</v>
      </c>
      <c r="E440" s="146">
        <f t="shared" ref="E440:E452" si="5">LEN(B440)</f>
        <v>0</v>
      </c>
    </row>
    <row r="441" spans="1:5" ht="15" customHeight="1" x14ac:dyDescent="0.25">
      <c r="A441" s="155"/>
      <c r="B441" s="155"/>
      <c r="C441" s="147"/>
      <c r="D441" s="146">
        <f t="shared" si="4"/>
        <v>0</v>
      </c>
      <c r="E441" s="146">
        <f t="shared" si="5"/>
        <v>0</v>
      </c>
    </row>
    <row r="442" spans="1:5" ht="15" customHeight="1" x14ac:dyDescent="0.25">
      <c r="A442" s="155"/>
      <c r="B442" s="155"/>
      <c r="C442" s="147"/>
      <c r="D442" s="146">
        <f t="shared" si="4"/>
        <v>0</v>
      </c>
      <c r="E442" s="146">
        <f t="shared" si="5"/>
        <v>0</v>
      </c>
    </row>
    <row r="443" spans="1:5" ht="15" customHeight="1" x14ac:dyDescent="0.25">
      <c r="A443" s="155"/>
      <c r="B443" s="155"/>
      <c r="C443" s="147"/>
      <c r="D443" s="146">
        <f t="shared" si="4"/>
        <v>0</v>
      </c>
      <c r="E443" s="146">
        <f t="shared" si="5"/>
        <v>0</v>
      </c>
    </row>
    <row r="444" spans="1:5" ht="15" customHeight="1" x14ac:dyDescent="0.25">
      <c r="A444" s="155"/>
      <c r="B444" s="155"/>
      <c r="C444" s="147"/>
      <c r="D444" s="146">
        <f t="shared" si="4"/>
        <v>0</v>
      </c>
      <c r="E444" s="146">
        <f t="shared" si="5"/>
        <v>0</v>
      </c>
    </row>
    <row r="445" spans="1:5" ht="15" customHeight="1" x14ac:dyDescent="0.25">
      <c r="A445" s="155"/>
      <c r="B445" s="155"/>
      <c r="C445" s="147"/>
      <c r="D445" s="146">
        <f t="shared" si="4"/>
        <v>0</v>
      </c>
      <c r="E445" s="146">
        <f t="shared" si="5"/>
        <v>0</v>
      </c>
    </row>
    <row r="446" spans="1:5" ht="15" customHeight="1" x14ac:dyDescent="0.25">
      <c r="A446" s="155"/>
      <c r="B446" s="155"/>
      <c r="C446" s="147"/>
      <c r="D446" s="146">
        <f t="shared" si="4"/>
        <v>0</v>
      </c>
      <c r="E446" s="146">
        <f t="shared" si="5"/>
        <v>0</v>
      </c>
    </row>
    <row r="447" spans="1:5" ht="15" customHeight="1" x14ac:dyDescent="0.25">
      <c r="A447" s="155"/>
      <c r="B447" s="155"/>
      <c r="C447" s="147"/>
      <c r="D447" s="146">
        <f t="shared" si="4"/>
        <v>0</v>
      </c>
      <c r="E447" s="146">
        <f t="shared" si="5"/>
        <v>0</v>
      </c>
    </row>
    <row r="448" spans="1:5" ht="15" customHeight="1" x14ac:dyDescent="0.25">
      <c r="A448" s="155"/>
      <c r="B448" s="155"/>
      <c r="C448" s="147"/>
      <c r="D448" s="146">
        <f t="shared" si="4"/>
        <v>0</v>
      </c>
      <c r="E448" s="146">
        <f t="shared" si="5"/>
        <v>0</v>
      </c>
    </row>
    <row r="449" spans="1:5" ht="15" customHeight="1" x14ac:dyDescent="0.25">
      <c r="A449" s="155"/>
      <c r="B449" s="155"/>
      <c r="C449" s="147"/>
      <c r="D449" s="146">
        <f t="shared" si="4"/>
        <v>0</v>
      </c>
      <c r="E449" s="146">
        <f t="shared" si="5"/>
        <v>0</v>
      </c>
    </row>
    <row r="450" spans="1:5" ht="15" customHeight="1" x14ac:dyDescent="0.25">
      <c r="A450" s="155"/>
      <c r="B450" s="155"/>
      <c r="C450" s="147"/>
      <c r="D450" s="146">
        <f t="shared" si="4"/>
        <v>0</v>
      </c>
      <c r="E450" s="146">
        <f t="shared" si="5"/>
        <v>0</v>
      </c>
    </row>
    <row r="451" spans="1:5" ht="15" customHeight="1" x14ac:dyDescent="0.25">
      <c r="A451" s="155"/>
      <c r="B451" s="155"/>
      <c r="C451" s="147"/>
      <c r="D451" s="146">
        <f t="shared" si="4"/>
        <v>0</v>
      </c>
      <c r="E451" s="146">
        <f t="shared" si="5"/>
        <v>0</v>
      </c>
    </row>
    <row r="452" spans="1:5" ht="15" customHeight="1" x14ac:dyDescent="0.25">
      <c r="A452" s="155"/>
      <c r="B452" s="155"/>
      <c r="C452" s="148"/>
      <c r="D452" s="146">
        <f t="shared" si="4"/>
        <v>0</v>
      </c>
      <c r="E452" s="146">
        <f t="shared" si="5"/>
        <v>0</v>
      </c>
    </row>
    <row r="453" spans="1:5" ht="15" customHeight="1" x14ac:dyDescent="0.25">
      <c r="A453" s="156" t="s">
        <v>3488</v>
      </c>
      <c r="B453" s="156" t="s">
        <v>7961</v>
      </c>
      <c r="D453" s="146"/>
    </row>
    <row r="454" spans="1:5" ht="15" customHeight="1" x14ac:dyDescent="0.25">
      <c r="A454" s="157"/>
      <c r="B454" s="157"/>
      <c r="C454" s="37" t="s">
        <v>3442</v>
      </c>
      <c r="D454" s="146"/>
    </row>
    <row r="455" spans="1:5" ht="15" customHeight="1" x14ac:dyDescent="0.25">
      <c r="C455" s="37" t="s">
        <v>7965</v>
      </c>
      <c r="D455" s="146"/>
    </row>
    <row r="456" spans="1:5" ht="15" customHeight="1" x14ac:dyDescent="0.25">
      <c r="A456" s="156" t="s">
        <v>3488</v>
      </c>
      <c r="B456" s="209"/>
      <c r="C456" s="37" t="s">
        <v>7966</v>
      </c>
      <c r="D456" s="146"/>
    </row>
    <row r="457" spans="1:5" ht="15" customHeight="1" x14ac:dyDescent="0.25">
      <c r="A457" s="208"/>
      <c r="C457" s="37" t="s">
        <v>3443</v>
      </c>
      <c r="D457" s="146"/>
    </row>
  </sheetData>
  <sheetProtection algorithmName="SHA-512" hashValue="abrn3gSWeTqLJwckZv1SPy08Ci7pwQfLwkIa1XWzwaPFrtGepb1IxsfTarhEnXhxYIpniPsyIFNHhLvEeJN87w==" saltValue="yV1ef4Hr1rzbV0LcigiNkA==" spinCount="100000" sheet="1"/>
  <sortState xmlns:xlrd2="http://schemas.microsoft.com/office/spreadsheetml/2017/richdata2" ref="A4:C438">
    <sortCondition ref="A4:A438"/>
  </sortState>
  <mergeCells count="14">
    <mergeCell ref="K1:M1"/>
    <mergeCell ref="E1:G1"/>
    <mergeCell ref="A1:C1"/>
    <mergeCell ref="F39:M39"/>
    <mergeCell ref="F40:M40"/>
    <mergeCell ref="F50:M50"/>
    <mergeCell ref="F41:M41"/>
    <mergeCell ref="F42:M42"/>
    <mergeCell ref="F43:M43"/>
    <mergeCell ref="F44:M44"/>
    <mergeCell ref="F45:M45"/>
    <mergeCell ref="F48:M48"/>
    <mergeCell ref="F46:M46"/>
    <mergeCell ref="F47:M47"/>
  </mergeCells>
  <conditionalFormatting sqref="L24:L33">
    <cfRule type="expression" priority="22" stopIfTrue="1">
      <formula>$N24=""</formula>
    </cfRule>
    <cfRule type="expression" dxfId="6" priority="338">
      <formula>$N24&lt;&gt;3</formula>
    </cfRule>
  </conditionalFormatting>
  <conditionalFormatting sqref="L5:L33">
    <cfRule type="duplicateValues" dxfId="5" priority="21" stopIfTrue="1"/>
  </conditionalFormatting>
  <conditionalFormatting sqref="A439:A452">
    <cfRule type="expression" priority="7" stopIfTrue="1">
      <formula>$D439=0</formula>
    </cfRule>
    <cfRule type="expression" dxfId="4" priority="8">
      <formula>$D439&lt;&gt; 3</formula>
    </cfRule>
  </conditionalFormatting>
  <conditionalFormatting sqref="B439:B452">
    <cfRule type="expression" priority="5" stopIfTrue="1">
      <formula>$E439 =0</formula>
    </cfRule>
    <cfRule type="expression" dxfId="3" priority="6">
      <formula>$E439&lt;&gt;2</formula>
    </cfRule>
  </conditionalFormatting>
  <conditionalFormatting sqref="A4:A452">
    <cfRule type="duplicateValues" dxfId="2" priority="4" stopIfTrue="1"/>
  </conditionalFormatting>
  <conditionalFormatting sqref="F4:F33">
    <cfRule type="duplicateValues" dxfId="1" priority="1" stopIfTrue="1"/>
    <cfRule type="expression" priority="2" stopIfTrue="1">
      <formula>$I4=0</formula>
    </cfRule>
    <cfRule type="expression" dxfId="0" priority="3">
      <formula>$I4&lt;&gt;3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/>
  <dimension ref="A1:H80"/>
  <sheetViews>
    <sheetView topLeftCell="A28" zoomScale="130" zoomScaleNormal="130" workbookViewId="0">
      <selection activeCell="B35" sqref="B35"/>
    </sheetView>
  </sheetViews>
  <sheetFormatPr defaultRowHeight="13.2" x14ac:dyDescent="0.25"/>
  <cols>
    <col min="1" max="1" width="28.33203125" bestFit="1" customWidth="1"/>
    <col min="2" max="2" width="70.6640625" style="2" bestFit="1" customWidth="1"/>
    <col min="4" max="4" width="9.109375" customWidth="1"/>
  </cols>
  <sheetData>
    <row r="1" spans="1:2" ht="15.6" x14ac:dyDescent="0.3">
      <c r="A1" s="311" t="s">
        <v>2859</v>
      </c>
      <c r="B1" s="311"/>
    </row>
    <row r="2" spans="1:2" hidden="1" x14ac:dyDescent="0.25">
      <c r="A2" s="309" t="s">
        <v>39</v>
      </c>
      <c r="B2" s="310"/>
    </row>
    <row r="3" spans="1:2" hidden="1" x14ac:dyDescent="0.25">
      <c r="A3" s="32" t="s">
        <v>2860</v>
      </c>
      <c r="B3" s="30" t="s">
        <v>35</v>
      </c>
    </row>
    <row r="4" spans="1:2" hidden="1" x14ac:dyDescent="0.25">
      <c r="A4" s="32" t="s">
        <v>2861</v>
      </c>
      <c r="B4" s="30" t="s">
        <v>34</v>
      </c>
    </row>
    <row r="5" spans="1:2" hidden="1" x14ac:dyDescent="0.25">
      <c r="B5" s="25"/>
    </row>
    <row r="6" spans="1:2" x14ac:dyDescent="0.25">
      <c r="A6" s="309" t="s">
        <v>37</v>
      </c>
      <c r="B6" s="310"/>
    </row>
    <row r="7" spans="1:2" x14ac:dyDescent="0.25">
      <c r="A7" s="309" t="s">
        <v>3269</v>
      </c>
      <c r="B7" s="310"/>
    </row>
    <row r="8" spans="1:2" x14ac:dyDescent="0.25">
      <c r="A8" s="32" t="s">
        <v>40</v>
      </c>
      <c r="B8" s="182">
        <v>2.25</v>
      </c>
    </row>
    <row r="9" spans="1:2" x14ac:dyDescent="0.25">
      <c r="A9" s="32" t="s">
        <v>39</v>
      </c>
      <c r="B9" s="182">
        <v>1</v>
      </c>
    </row>
    <row r="10" spans="1:2" x14ac:dyDescent="0.25">
      <c r="B10" s="178" t="s">
        <v>3529</v>
      </c>
    </row>
    <row r="11" spans="1:2" x14ac:dyDescent="0.25">
      <c r="A11" s="309" t="s">
        <v>16</v>
      </c>
      <c r="B11" s="310"/>
    </row>
    <row r="12" spans="1:2" x14ac:dyDescent="0.25">
      <c r="A12" s="32" t="s">
        <v>40</v>
      </c>
      <c r="B12" s="182">
        <v>9</v>
      </c>
    </row>
    <row r="13" spans="1:2" x14ac:dyDescent="0.25">
      <c r="A13" s="32" t="s">
        <v>41</v>
      </c>
      <c r="B13" s="182">
        <v>4</v>
      </c>
    </row>
    <row r="14" spans="1:2" x14ac:dyDescent="0.25">
      <c r="B14" s="178" t="s">
        <v>3529</v>
      </c>
    </row>
    <row r="15" spans="1:2" x14ac:dyDescent="0.25">
      <c r="A15" s="309" t="s">
        <v>18</v>
      </c>
      <c r="B15" s="310"/>
    </row>
    <row r="16" spans="1:2" x14ac:dyDescent="0.25">
      <c r="A16" s="32" t="s">
        <v>40</v>
      </c>
      <c r="B16" s="182">
        <v>4.5</v>
      </c>
    </row>
    <row r="17" spans="1:2" x14ac:dyDescent="0.25">
      <c r="A17" s="32" t="s">
        <v>41</v>
      </c>
      <c r="B17" s="182">
        <v>2</v>
      </c>
    </row>
    <row r="18" spans="1:2" x14ac:dyDescent="0.25">
      <c r="B18" s="178" t="s">
        <v>3529</v>
      </c>
    </row>
    <row r="19" spans="1:2" x14ac:dyDescent="0.25">
      <c r="A19" s="309" t="s">
        <v>350</v>
      </c>
      <c r="B19" s="310"/>
    </row>
    <row r="20" spans="1:2" x14ac:dyDescent="0.25">
      <c r="A20" s="32" t="s">
        <v>40</v>
      </c>
      <c r="B20" s="182">
        <v>2.5</v>
      </c>
    </row>
    <row r="21" spans="1:2" x14ac:dyDescent="0.25">
      <c r="A21" s="32" t="s">
        <v>41</v>
      </c>
      <c r="B21" s="182">
        <v>2.5</v>
      </c>
    </row>
    <row r="22" spans="1:2" x14ac:dyDescent="0.25">
      <c r="B22" s="178" t="s">
        <v>4165</v>
      </c>
    </row>
    <row r="23" spans="1:2" x14ac:dyDescent="0.25">
      <c r="A23" s="309" t="s">
        <v>42</v>
      </c>
      <c r="B23" s="310"/>
    </row>
    <row r="24" spans="1:2" x14ac:dyDescent="0.25">
      <c r="A24" s="32" t="s">
        <v>4164</v>
      </c>
      <c r="B24" s="182" t="s">
        <v>34</v>
      </c>
    </row>
    <row r="25" spans="1:2" x14ac:dyDescent="0.25">
      <c r="A25" s="32" t="s">
        <v>38</v>
      </c>
      <c r="B25" s="182"/>
    </row>
    <row r="26" spans="1:2" x14ac:dyDescent="0.25">
      <c r="A26" s="32" t="s">
        <v>39</v>
      </c>
      <c r="B26" s="182"/>
    </row>
    <row r="27" spans="1:2" ht="39" customHeight="1" x14ac:dyDescent="0.25">
      <c r="B27" s="205"/>
    </row>
    <row r="28" spans="1:2" x14ac:dyDescent="0.25">
      <c r="A28" s="309" t="s">
        <v>3523</v>
      </c>
      <c r="B28" s="310"/>
    </row>
    <row r="29" spans="1:2" x14ac:dyDescent="0.25">
      <c r="A29" s="32" t="s">
        <v>3524</v>
      </c>
      <c r="B29" s="182">
        <v>999.99</v>
      </c>
    </row>
    <row r="30" spans="1:2" x14ac:dyDescent="0.25">
      <c r="B30" s="178" t="s">
        <v>3528</v>
      </c>
    </row>
    <row r="31" spans="1:2" x14ac:dyDescent="0.25">
      <c r="A31" s="31" t="s">
        <v>2862</v>
      </c>
      <c r="B31" s="183" t="s">
        <v>7968</v>
      </c>
    </row>
    <row r="32" spans="1:2" x14ac:dyDescent="0.25">
      <c r="A32" s="31" t="s">
        <v>2863</v>
      </c>
      <c r="B32" s="183" t="s">
        <v>7969</v>
      </c>
    </row>
    <row r="33" spans="1:2" x14ac:dyDescent="0.25">
      <c r="A33" s="31" t="s">
        <v>2864</v>
      </c>
      <c r="B33" s="183" t="s">
        <v>26</v>
      </c>
    </row>
    <row r="35" spans="1:2" x14ac:dyDescent="0.25">
      <c r="A35" s="33" t="s">
        <v>338</v>
      </c>
      <c r="B35" s="183" t="s">
        <v>7973</v>
      </c>
    </row>
    <row r="36" spans="1:2" x14ac:dyDescent="0.25">
      <c r="B36" s="25"/>
    </row>
    <row r="37" spans="1:2" x14ac:dyDescent="0.25">
      <c r="A37" s="33" t="s">
        <v>339</v>
      </c>
      <c r="B37" s="184" t="s">
        <v>7970</v>
      </c>
    </row>
    <row r="38" spans="1:2" x14ac:dyDescent="0.25">
      <c r="B38" s="25"/>
    </row>
    <row r="39" spans="1:2" x14ac:dyDescent="0.25">
      <c r="A39" s="31" t="s">
        <v>340</v>
      </c>
      <c r="B39" s="185" t="s">
        <v>7971</v>
      </c>
    </row>
    <row r="40" spans="1:2" x14ac:dyDescent="0.25">
      <c r="B40" s="25"/>
    </row>
    <row r="41" spans="1:2" x14ac:dyDescent="0.25">
      <c r="A41" s="31" t="s">
        <v>341</v>
      </c>
      <c r="B41" s="183" t="s">
        <v>4083</v>
      </c>
    </row>
    <row r="42" spans="1:2" x14ac:dyDescent="0.25">
      <c r="B42" s="25"/>
    </row>
    <row r="43" spans="1:2" x14ac:dyDescent="0.25">
      <c r="A43" s="31" t="s">
        <v>342</v>
      </c>
      <c r="B43" s="183" t="s">
        <v>7972</v>
      </c>
    </row>
    <row r="45" spans="1:2" hidden="1" x14ac:dyDescent="0.25"/>
    <row r="46" spans="1:2" hidden="1" x14ac:dyDescent="0.25">
      <c r="A46" s="29" t="s">
        <v>2858</v>
      </c>
      <c r="B46" t="s">
        <v>351</v>
      </c>
    </row>
    <row r="47" spans="1:2" hidden="1" x14ac:dyDescent="0.25">
      <c r="A47" s="29" t="s">
        <v>2858</v>
      </c>
      <c r="B47" t="str">
        <f>B35 &amp; " " &amp; B46</f>
        <v>Open Grensregio Vogelshow geldende voorwaarden (zie reglement)</v>
      </c>
    </row>
    <row r="48" spans="1:2" hidden="1" x14ac:dyDescent="0.25"/>
    <row r="49" spans="1:8" x14ac:dyDescent="0.25">
      <c r="A49" s="31" t="s">
        <v>3305</v>
      </c>
      <c r="B49" s="182" t="s">
        <v>3307</v>
      </c>
    </row>
    <row r="50" spans="1:8" x14ac:dyDescent="0.25">
      <c r="B50" s="178" t="s">
        <v>4075</v>
      </c>
    </row>
    <row r="51" spans="1:8" x14ac:dyDescent="0.25">
      <c r="A51" s="31" t="s">
        <v>3304</v>
      </c>
      <c r="B51" s="183" t="s">
        <v>3315</v>
      </c>
    </row>
    <row r="52" spans="1:8" x14ac:dyDescent="0.25">
      <c r="A52" s="38"/>
      <c r="B52" s="183" t="s">
        <v>4080</v>
      </c>
    </row>
    <row r="53" spans="1:8" x14ac:dyDescent="0.25">
      <c r="A53" s="39" t="s">
        <v>3306</v>
      </c>
      <c r="B53" s="183" t="s">
        <v>4079</v>
      </c>
    </row>
    <row r="54" spans="1:8" x14ac:dyDescent="0.25">
      <c r="A54" s="39" t="s">
        <v>3307</v>
      </c>
      <c r="B54" s="182" t="s">
        <v>4081</v>
      </c>
    </row>
    <row r="55" spans="1:8" x14ac:dyDescent="0.25">
      <c r="A55" s="39"/>
      <c r="B55" s="182"/>
    </row>
    <row r="56" spans="1:8" x14ac:dyDescent="0.25">
      <c r="A56" s="39" t="s">
        <v>3302</v>
      </c>
      <c r="B56" s="182"/>
    </row>
    <row r="57" spans="1:8" x14ac:dyDescent="0.25">
      <c r="A57" s="39">
        <f>IF(B49="Aan",1,0)</f>
        <v>0</v>
      </c>
      <c r="B57" s="183"/>
    </row>
    <row r="58" spans="1:8" x14ac:dyDescent="0.25">
      <c r="A58" s="38"/>
      <c r="B58" s="178" t="s">
        <v>4076</v>
      </c>
    </row>
    <row r="59" spans="1:8" x14ac:dyDescent="0.25">
      <c r="A59" s="38"/>
      <c r="B59" s="178" t="s">
        <v>4077</v>
      </c>
      <c r="H59" s="37" t="s">
        <v>4062</v>
      </c>
    </row>
    <row r="60" spans="1:8" x14ac:dyDescent="0.25">
      <c r="A60" s="38"/>
      <c r="B60" s="178" t="s">
        <v>4078</v>
      </c>
    </row>
    <row r="61" spans="1:8" x14ac:dyDescent="0.25">
      <c r="A61" s="309" t="s">
        <v>4063</v>
      </c>
      <c r="B61" s="310"/>
    </row>
    <row r="62" spans="1:8" ht="7.5" customHeight="1" x14ac:dyDescent="0.25"/>
    <row r="63" spans="1:8" x14ac:dyDescent="0.25">
      <c r="A63" s="31" t="s">
        <v>4064</v>
      </c>
      <c r="B63" s="182" t="s">
        <v>35</v>
      </c>
    </row>
    <row r="65" spans="1:2" x14ac:dyDescent="0.25">
      <c r="A65" s="31" t="s">
        <v>16</v>
      </c>
      <c r="B65" s="182" t="s">
        <v>35</v>
      </c>
    </row>
    <row r="67" spans="1:2" x14ac:dyDescent="0.25">
      <c r="A67" s="31" t="s">
        <v>4058</v>
      </c>
      <c r="B67" s="182" t="s">
        <v>35</v>
      </c>
    </row>
    <row r="69" spans="1:2" x14ac:dyDescent="0.25">
      <c r="A69" s="31" t="s">
        <v>4059</v>
      </c>
      <c r="B69" s="182" t="s">
        <v>34</v>
      </c>
    </row>
    <row r="71" spans="1:2" x14ac:dyDescent="0.25">
      <c r="A71" s="39" t="s">
        <v>35</v>
      </c>
    </row>
    <row r="72" spans="1:2" x14ac:dyDescent="0.25">
      <c r="A72" s="39" t="s">
        <v>34</v>
      </c>
    </row>
    <row r="78" spans="1:2" x14ac:dyDescent="0.25">
      <c r="A78" s="24"/>
    </row>
    <row r="79" spans="1:2" x14ac:dyDescent="0.25">
      <c r="A79" s="22"/>
    </row>
    <row r="80" spans="1:2" x14ac:dyDescent="0.25">
      <c r="A80" s="22"/>
    </row>
  </sheetData>
  <sheetProtection algorithmName="SHA-512" hashValue="EXW9EJOrJp9D6VjVXpnWs3DIxd4usin9wAXLH5mA9xQFZ65DEResWjKeJ+vRXIDnCIq4dAH6ndwZtGzSN1EqVQ==" saltValue="jppCxHF+i8+7TuSrM1wHmw==" spinCount="100000" sheet="1" objects="1" scenarios="1"/>
  <mergeCells count="10">
    <mergeCell ref="A61:B61"/>
    <mergeCell ref="A28:B28"/>
    <mergeCell ref="A23:B23"/>
    <mergeCell ref="A2:B2"/>
    <mergeCell ref="A1:B1"/>
    <mergeCell ref="A6:B6"/>
    <mergeCell ref="A7:B7"/>
    <mergeCell ref="A11:B11"/>
    <mergeCell ref="A15:B15"/>
    <mergeCell ref="A19:B19"/>
  </mergeCells>
  <dataValidations count="2">
    <dataValidation type="list" allowBlank="1" showInputMessage="1" showErrorMessage="1" sqref="B49" xr:uid="{00000000-0002-0000-0400-000000000000}">
      <formula1>Prijzen_keuze_aan__Ja_Nee</formula1>
    </dataValidation>
    <dataValidation type="list" allowBlank="1" showInputMessage="1" showErrorMessage="1" sqref="B67 B63 B65 B69 B24" xr:uid="{00000000-0002-0000-0400-000001000000}">
      <formula1>$A$71:$A$72</formula1>
    </dataValidation>
  </dataValidations>
  <hyperlinks>
    <hyperlink ref="B39" r:id="rId1" xr:uid="{00000000-0004-0000-0400-000000000000}"/>
  </hyperlinks>
  <pageMargins left="0.7" right="0.7" top="0.75" bottom="0.75" header="0.3" footer="0.3"/>
  <pageSetup paperSize="9" scale="90" orientation="portrait" r:id="rId2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Inschrijfformulier</vt:lpstr>
      <vt:lpstr>Vraagprogramma</vt:lpstr>
      <vt:lpstr>Handleiding</vt:lpstr>
      <vt:lpstr>Verenigingen</vt:lpstr>
      <vt:lpstr>Inschijfgeld ed</vt:lpstr>
      <vt:lpstr>Handleiding!Afdrukbereik</vt:lpstr>
      <vt:lpstr>'Inschijfgeld ed'!Afdrukbereik</vt:lpstr>
      <vt:lpstr>Inschrijfformulier!Afdrukbereik</vt:lpstr>
      <vt:lpstr>MAILEN</vt:lpstr>
      <vt:lpstr>Ophalen</vt:lpstr>
      <vt:lpstr>'Inschijfgeld ed'!Prijzen_keuze_aan__Ja_Nee</vt:lpstr>
      <vt:lpstr>Vraagprogramma!Vraagprogramma_2010_2015_kleur_en_postuur_15_02_2010_1</vt:lpstr>
      <vt:lpstr>Vraagprogramma!Vraagprogramma_2010_2015_kleur_en_postuur_15_02_2010_2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Kaptein</dc:creator>
  <cp:lastModifiedBy>Harold Verburgt</cp:lastModifiedBy>
  <cp:lastPrinted>2025-05-01T06:49:37Z</cp:lastPrinted>
  <dcterms:created xsi:type="dcterms:W3CDTF">2005-10-04T15:48:25Z</dcterms:created>
  <dcterms:modified xsi:type="dcterms:W3CDTF">2025-08-24T05:14:58Z</dcterms:modified>
</cp:coreProperties>
</file>